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0" yWindow="330" windowWidth="12240" windowHeight="127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<sst xmlns="http://schemas.openxmlformats.org/spreadsheetml/2006/main" count="83" uniqueCount="61">
  <si>
    <t>Наименование показателя</t>
  </si>
  <si>
    <t>ВН</t>
  </si>
  <si>
    <t>Электроэнергия (тыс. кВт•ч)</t>
  </si>
  <si>
    <t>Хозяйственные нужды сети</t>
  </si>
  <si>
    <t>Потери, в том числе:</t>
  </si>
  <si>
    <t>- из сетей ФСК</t>
  </si>
  <si>
    <t>- от генерирующих компаний и блок-станций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</si>
  <si>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</si>
  <si>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</si>
  <si>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</si>
  <si>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</si>
  <si>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</si>
  <si>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</si>
  <si>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</si>
  <si>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</si>
  <si>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</si>
  <si>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</si>
  <si>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</si>
  <si>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</si>
  <si>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</si>
  <si>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</si>
  <si>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</si>
  <si>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</si>
  <si>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Фактические потери</t>
  </si>
  <si>
    <t>I квартал</t>
  </si>
  <si>
    <t>II квартал</t>
  </si>
  <si>
    <t>Отпуск электроэнерги в сеть, тыс. кВт*ч</t>
  </si>
  <si>
    <t>Источник опубликования решения об установлении уровня нормативных потерь</t>
  </si>
  <si>
    <t>Мероприятия по снижению размеров потерь в сетях</t>
  </si>
  <si>
    <t>№ п/п</t>
  </si>
  <si>
    <t>Мероприятие</t>
  </si>
  <si>
    <t>Источник финансирования</t>
  </si>
  <si>
    <t>Эксплуатация, модернизация, организация систем учета электроэнергии</t>
  </si>
  <si>
    <t>Метрологическая поверка</t>
  </si>
  <si>
    <t>себестоимость</t>
  </si>
  <si>
    <t>Плановая замена по истечении МПИ</t>
  </si>
  <si>
    <t>Замена средств учета с повышением класса точности</t>
  </si>
  <si>
    <t>Организация систем учета на ГБП</t>
  </si>
  <si>
    <t>Организационные мероприятия</t>
  </si>
  <si>
    <t>Организация равномерного снятия показаний приборов учета</t>
  </si>
  <si>
    <t>Замена потребителем приборов учета в результате выдачи предписаний</t>
  </si>
  <si>
    <t>Выявление и взыскание бездоговорного потребления</t>
  </si>
  <si>
    <t>Выявление и включение в объем услуги безучетного потребления</t>
  </si>
  <si>
    <t>Мероприятия по снижению технических потерь электроэнергии или повлекшие снижение потерь в результате замены электросетевого оборудования</t>
  </si>
  <si>
    <t>Затраты на покупку потерь в собственных сетях (руб.)</t>
  </si>
  <si>
    <t xml:space="preserve">себестоимость </t>
  </si>
  <si>
    <t>Август</t>
  </si>
  <si>
    <t>Сентябрь</t>
  </si>
  <si>
    <t>III квартал</t>
  </si>
  <si>
    <t>Октябрь</t>
  </si>
  <si>
    <t xml:space="preserve">Поступление в сеть из других уровней напряжения </t>
  </si>
  <si>
    <t>Ноябрь</t>
  </si>
  <si>
    <t>Декабрь</t>
  </si>
  <si>
    <t>VI квартал</t>
  </si>
  <si>
    <t>Год</t>
  </si>
  <si>
    <t>ООО "ЭДС"</t>
  </si>
  <si>
    <t>Ремонт и модернизация ячеек 6 кВ на Пс-100/6 Новый Златоуст
ПС Новый Златоуст 110/6 кВ</t>
  </si>
  <si>
    <t>Постановление МТРиЭ Челябинской области от 28.12.2018 г. N 89/13</t>
  </si>
  <si>
    <t>Сведения о балансе электрической энергии и мощности в 2019 году</t>
  </si>
  <si>
    <t>Нормативные потери ООО "ЭДС"в 2019 году</t>
  </si>
  <si>
    <t>Норматив технологических потерь электроэнергии при её передаче по электрическим сетям на 2019 год, % от отпуска электроэнергии в сеть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</si>
</sst>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\."/>
    <numFmt numFmtId="171" formatCode="#.##0\.00"/>
    <numFmt numFmtId="172" formatCode="#\.00"/>
    <numFmt numFmtId="173" formatCode="\$#\.00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#,##0.000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  <numFmt numFmtId="207" formatCode="#,##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00"/>
    <numFmt numFmtId="214" formatCode="0.000000"/>
    <numFmt numFmtId="215" formatCode="0.00000"/>
    <numFmt numFmtId="216" formatCode="#,##0.00000"/>
  </numFmts>
  <fonts count="121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sz val="9"/>
      <color indexed="63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b/>
      <sz val="1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3.5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.5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295D8D"/>
        <bgColor indexed="64"/>
      </patternFill>
    </fill>
    <fill>
      <patternFill patternType="solid">
        <fgColor rgb="FFE5ECF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3" fillId="0" borderId="0">
      <alignment vertical="top"/>
      <protection/>
    </xf>
    <xf numFmtId="164" fontId="4" fillId="0" borderId="0">
      <alignment vertical="top"/>
      <protection/>
    </xf>
    <xf numFmtId="165" fontId="4" fillId="2" borderId="0">
      <alignment vertical="top"/>
      <protection/>
    </xf>
    <xf numFmtId="164" fontId="4" fillId="3" borderId="0">
      <alignment vertical="top"/>
      <protection/>
    </xf>
    <xf numFmtId="40" fontId="5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7" fontId="2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0" fillId="0" borderId="0" applyFont="0" applyFill="0" applyBorder="0" applyAlignment="0" applyProtection="0"/>
    <xf numFmtId="171" fontId="7" fillId="0" borderId="0">
      <alignment/>
      <protection locked="0"/>
    </xf>
    <xf numFmtId="172" fontId="7" fillId="0" borderId="0">
      <alignment/>
      <protection locked="0"/>
    </xf>
    <xf numFmtId="171" fontId="7" fillId="0" borderId="0">
      <alignment/>
      <protection locked="0"/>
    </xf>
    <xf numFmtId="172" fontId="7" fillId="0" borderId="0">
      <alignment/>
      <protection locked="0"/>
    </xf>
    <xf numFmtId="173" fontId="7" fillId="0" borderId="0">
      <alignment/>
      <protection locked="0"/>
    </xf>
    <xf numFmtId="170" fontId="7" fillId="0" borderId="2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7" fillId="0" borderId="2">
      <alignment/>
      <protection locked="0"/>
    </xf>
    <xf numFmtId="0" fontId="9" fillId="5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174" fontId="0" fillId="0" borderId="3">
      <alignment/>
      <protection locked="0"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7" borderId="0" applyNumberFormat="0" applyBorder="0" applyAlignment="0" applyProtection="0"/>
    <xf numFmtId="10" fontId="14" fillId="0" borderId="0" applyNumberFormat="0" applyFill="0" applyBorder="0" applyAlignment="0">
      <protection/>
    </xf>
    <xf numFmtId="0" fontId="15" fillId="0" borderId="0">
      <alignment/>
      <protection/>
    </xf>
    <xf numFmtId="0" fontId="16" fillId="2" borderId="4" applyNumberFormat="0" applyAlignment="0" applyProtection="0"/>
    <xf numFmtId="0" fontId="17" fillId="23" borderId="5" applyNumberFormat="0" applyAlignment="0" applyProtection="0"/>
    <xf numFmtId="0" fontId="18" fillId="0" borderId="6">
      <alignment horizontal="left" vertical="center"/>
      <protection/>
    </xf>
    <xf numFmtId="4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0" fillId="0" borderId="0" applyFont="0" applyFill="0" applyBorder="0" applyAlignment="0" applyProtection="0"/>
    <xf numFmtId="174" fontId="21" fillId="9" borderId="3">
      <alignment/>
      <protection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22" fillId="0" borderId="0">
      <alignment vertical="top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0" borderId="7" applyNumberFormat="0" applyFont="0" applyFill="0" applyAlignment="0" applyProtection="0"/>
    <xf numFmtId="0" fontId="23" fillId="0" borderId="0" applyNumberFormat="0" applyFill="0" applyBorder="0" applyAlignment="0" applyProtection="0"/>
    <xf numFmtId="166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68" fontId="22" fillId="0" borderId="0" applyFont="0" applyFill="0" applyBorder="0" applyAlignment="0" applyProtection="0"/>
    <xf numFmtId="37" fontId="2" fillId="0" borderId="0">
      <alignment/>
      <protection/>
    </xf>
    <xf numFmtId="0" fontId="25" fillId="0" borderId="0" applyNumberFormat="0" applyFill="0" applyBorder="0" applyAlignment="0" applyProtection="0"/>
    <xf numFmtId="181" fontId="26" fillId="0" borderId="0" applyFill="0" applyBorder="0" applyAlignment="0" applyProtection="0"/>
    <xf numFmtId="181" fontId="3" fillId="0" borderId="0" applyFill="0" applyBorder="0" applyAlignment="0" applyProtection="0"/>
    <xf numFmtId="181" fontId="27" fillId="0" borderId="0" applyFill="0" applyBorder="0" applyAlignment="0" applyProtection="0"/>
    <xf numFmtId="181" fontId="28" fillId="0" borderId="0" applyFill="0" applyBorder="0" applyAlignment="0" applyProtection="0"/>
    <xf numFmtId="181" fontId="29" fillId="0" borderId="0" applyFill="0" applyBorder="0" applyAlignment="0" applyProtection="0"/>
    <xf numFmtId="181" fontId="30" fillId="0" borderId="0" applyFill="0" applyBorder="0" applyAlignment="0" applyProtection="0"/>
    <xf numFmtId="181" fontId="31" fillId="0" borderId="0" applyFill="0" applyBorder="0" applyAlignment="0" applyProtection="0"/>
    <xf numFmtId="2" fontId="20" fillId="0" borderId="0" applyFont="0" applyFill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35" fillId="3" borderId="0" applyNumberFormat="0" applyBorder="0" applyAlignment="0" applyProtection="0"/>
    <xf numFmtId="164" fontId="2" fillId="3" borderId="6" applyNumberFormat="0" applyFont="0" applyBorder="0" applyAlignment="0" applyProtection="0"/>
    <xf numFmtId="0" fontId="19" fillId="0" borderId="0" applyFont="0" applyFill="0" applyBorder="0" applyAlignment="0" applyProtection="0"/>
    <xf numFmtId="182" fontId="36" fillId="3" borderId="0" applyNumberFormat="0" applyFont="0" applyAlignment="0">
      <protection/>
    </xf>
    <xf numFmtId="0" fontId="37" fillId="0" borderId="0" applyProtection="0">
      <alignment horizontal="right"/>
    </xf>
    <xf numFmtId="0" fontId="38" fillId="0" borderId="0">
      <alignment vertical="top"/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2" fontId="42" fillId="24" borderId="0" applyAlignment="0">
      <protection locked="0"/>
    </xf>
    <xf numFmtId="166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4" fillId="0" borderId="0" applyNumberFormat="0" applyFill="0" applyBorder="0" applyAlignment="0" applyProtection="0"/>
    <xf numFmtId="174" fontId="3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183" fontId="46" fillId="0" borderId="6">
      <alignment horizontal="center" vertical="center" wrapText="1"/>
      <protection/>
    </xf>
    <xf numFmtId="0" fontId="47" fillId="10" borderId="4" applyNumberFormat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6" fontId="4" fillId="0" borderId="0">
      <alignment vertical="top"/>
      <protection/>
    </xf>
    <xf numFmtId="166" fontId="4" fillId="2" borderId="0">
      <alignment vertical="top"/>
      <protection/>
    </xf>
    <xf numFmtId="38" fontId="4" fillId="2" borderId="0">
      <alignment vertical="top"/>
      <protection/>
    </xf>
    <xf numFmtId="38" fontId="4" fillId="2" borderId="0">
      <alignment vertical="top"/>
      <protection/>
    </xf>
    <xf numFmtId="38" fontId="4" fillId="0" borderId="0">
      <alignment vertical="top"/>
      <protection/>
    </xf>
    <xf numFmtId="184" fontId="4" fillId="3" borderId="0">
      <alignment vertical="top"/>
      <protection/>
    </xf>
    <xf numFmtId="38" fontId="4" fillId="0" borderId="0">
      <alignment vertical="top"/>
      <protection/>
    </xf>
    <xf numFmtId="0" fontId="49" fillId="0" borderId="11" applyNumberFormat="0" applyFill="0" applyAlignment="0" applyProtection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7" fontId="51" fillId="0" borderId="6">
      <alignment horizontal="right"/>
      <protection locked="0"/>
    </xf>
    <xf numFmtId="188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19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52" fillId="4" borderId="0" applyNumberFormat="0" applyBorder="0" applyAlignment="0" applyProtection="0"/>
    <xf numFmtId="0" fontId="9" fillId="0" borderId="13">
      <alignment/>
      <protection/>
    </xf>
    <xf numFmtId="0" fontId="53" fillId="0" borderId="0" applyNumberFormat="0" applyFill="0" applyBorder="0" applyAlignment="0" applyProtection="0"/>
    <xf numFmtId="19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horizontal="right"/>
      <protection/>
    </xf>
    <xf numFmtId="0" fontId="0" fillId="0" borderId="0">
      <alignment/>
      <protection/>
    </xf>
    <xf numFmtId="0" fontId="55" fillId="0" borderId="0">
      <alignment/>
      <protection/>
    </xf>
    <xf numFmtId="0" fontId="19" fillId="0" borderId="0" applyFill="0" applyBorder="0" applyProtection="0">
      <alignment vertical="center"/>
    </xf>
    <xf numFmtId="0" fontId="5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25" borderId="14" applyNumberFormat="0" applyFont="0" applyAlignment="0" applyProtection="0"/>
    <xf numFmtId="191" fontId="0" fillId="0" borderId="0" applyFon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" fillId="0" borderId="0">
      <alignment/>
      <protection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58" fillId="2" borderId="15" applyNumberFormat="0" applyAlignment="0" applyProtection="0"/>
    <xf numFmtId="1" fontId="59" fillId="0" borderId="0" applyProtection="0">
      <alignment horizontal="right" vertical="center"/>
    </xf>
    <xf numFmtId="49" fontId="60" fillId="0" borderId="16" applyFill="0" applyProtection="0">
      <alignment vertical="center"/>
    </xf>
    <xf numFmtId="9" fontId="2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37" fontId="61" fillId="4" borderId="17">
      <alignment/>
      <protection/>
    </xf>
    <xf numFmtId="37" fontId="61" fillId="4" borderId="17">
      <alignment/>
      <protection/>
    </xf>
    <xf numFmtId="0" fontId="55" fillId="0" borderId="0" applyNumberFormat="0">
      <alignment horizontal="left"/>
      <protection/>
    </xf>
    <xf numFmtId="196" fontId="62" fillId="0" borderId="18" applyBorder="0">
      <alignment horizontal="right"/>
      <protection locked="0"/>
    </xf>
    <xf numFmtId="49" fontId="63" fillId="0" borderId="6" applyNumberFormat="0">
      <alignment horizontal="left" vertical="center"/>
      <protection/>
    </xf>
    <xf numFmtId="0" fontId="64" fillId="0" borderId="19">
      <alignment vertical="center"/>
      <protection/>
    </xf>
    <xf numFmtId="4" fontId="65" fillId="4" borderId="15" applyNumberFormat="0" applyProtection="0">
      <alignment vertical="center"/>
    </xf>
    <xf numFmtId="4" fontId="66" fillId="4" borderId="15" applyNumberFormat="0" applyProtection="0">
      <alignment vertical="center"/>
    </xf>
    <xf numFmtId="4" fontId="65" fillId="4" borderId="15" applyNumberFormat="0" applyProtection="0">
      <alignment horizontal="left" vertical="center" indent="1"/>
    </xf>
    <xf numFmtId="4" fontId="65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7" borderId="15" applyNumberFormat="0" applyProtection="0">
      <alignment horizontal="right" vertical="center"/>
    </xf>
    <xf numFmtId="4" fontId="65" fillId="12" borderId="15" applyNumberFormat="0" applyProtection="0">
      <alignment horizontal="right" vertical="center"/>
    </xf>
    <xf numFmtId="4" fontId="65" fillId="20" borderId="15" applyNumberFormat="0" applyProtection="0">
      <alignment horizontal="right" vertical="center"/>
    </xf>
    <xf numFmtId="4" fontId="65" fillId="14" borderId="15" applyNumberFormat="0" applyProtection="0">
      <alignment horizontal="right" vertical="center"/>
    </xf>
    <xf numFmtId="4" fontId="65" fillId="18" borderId="15" applyNumberFormat="0" applyProtection="0">
      <alignment horizontal="right" vertical="center"/>
    </xf>
    <xf numFmtId="4" fontId="65" fillId="22" borderId="15" applyNumberFormat="0" applyProtection="0">
      <alignment horizontal="right" vertical="center"/>
    </xf>
    <xf numFmtId="4" fontId="65" fillId="21" borderId="15" applyNumberFormat="0" applyProtection="0">
      <alignment horizontal="right" vertical="center"/>
    </xf>
    <xf numFmtId="4" fontId="65" fillId="26" borderId="15" applyNumberFormat="0" applyProtection="0">
      <alignment horizontal="right" vertical="center"/>
    </xf>
    <xf numFmtId="4" fontId="65" fillId="13" borderId="15" applyNumberFormat="0" applyProtection="0">
      <alignment horizontal="right" vertical="center"/>
    </xf>
    <xf numFmtId="4" fontId="67" fillId="27" borderId="15" applyNumberFormat="0" applyProtection="0">
      <alignment horizontal="left" vertical="center" indent="1"/>
    </xf>
    <xf numFmtId="4" fontId="65" fillId="28" borderId="20" applyNumberFormat="0" applyProtection="0">
      <alignment horizontal="left" vertical="center" indent="1"/>
    </xf>
    <xf numFmtId="4" fontId="68" fillId="29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28" borderId="15" applyNumberFormat="0" applyProtection="0">
      <alignment horizontal="left" vertical="center" indent="1"/>
    </xf>
    <xf numFmtId="4" fontId="65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65" fillId="25" borderId="15" applyNumberFormat="0" applyProtection="0">
      <alignment vertical="center"/>
    </xf>
    <xf numFmtId="4" fontId="66" fillId="25" borderId="15" applyNumberFormat="0" applyProtection="0">
      <alignment vertical="center"/>
    </xf>
    <xf numFmtId="4" fontId="65" fillId="25" borderId="15" applyNumberFormat="0" applyProtection="0">
      <alignment horizontal="left" vertical="center" indent="1"/>
    </xf>
    <xf numFmtId="4" fontId="65" fillId="25" borderId="15" applyNumberFormat="0" applyProtection="0">
      <alignment horizontal="left" vertical="center" indent="1"/>
    </xf>
    <xf numFmtId="4" fontId="65" fillId="28" borderId="15" applyNumberFormat="0" applyProtection="0">
      <alignment horizontal="right" vertical="center"/>
    </xf>
    <xf numFmtId="4" fontId="66" fillId="28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69" fillId="0" borderId="0">
      <alignment/>
      <protection/>
    </xf>
    <xf numFmtId="4" fontId="70" fillId="28" borderId="15" applyNumberFormat="0" applyProtection="0">
      <alignment horizontal="right" vertical="center"/>
    </xf>
    <xf numFmtId="0" fontId="22" fillId="0" borderId="0">
      <alignment horizontal="left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71" fillId="0" borderId="0" applyBorder="0" applyProtection="0">
      <alignment vertical="center"/>
    </xf>
    <xf numFmtId="0" fontId="71" fillId="0" borderId="16" applyBorder="0" applyProtection="0">
      <alignment horizontal="right" vertical="center"/>
    </xf>
    <xf numFmtId="0" fontId="72" fillId="31" borderId="0" applyBorder="0" applyProtection="0">
      <alignment horizontal="centerContinuous" vertical="center"/>
    </xf>
    <xf numFmtId="0" fontId="72" fillId="32" borderId="16" applyBorder="0" applyProtection="0">
      <alignment horizontal="centerContinuous" vertical="center"/>
    </xf>
    <xf numFmtId="0" fontId="73" fillId="0" borderId="0">
      <alignment/>
      <protection/>
    </xf>
    <xf numFmtId="166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0" fontId="56" fillId="0" borderId="0">
      <alignment/>
      <protection/>
    </xf>
    <xf numFmtId="0" fontId="75" fillId="0" borderId="0" applyFill="0" applyBorder="0" applyProtection="0">
      <alignment horizontal="left"/>
    </xf>
    <xf numFmtId="0" fontId="34" fillId="0" borderId="21" applyFill="0" applyBorder="0" applyProtection="0">
      <alignment horizontal="left" vertical="top"/>
    </xf>
    <xf numFmtId="0" fontId="76" fillId="0" borderId="0">
      <alignment horizontal="centerContinuous"/>
      <protection/>
    </xf>
    <xf numFmtId="0" fontId="77" fillId="0" borderId="21" applyFill="0" applyBorder="0" applyProtection="0">
      <alignment/>
    </xf>
    <xf numFmtId="0" fontId="77" fillId="0" borderId="0">
      <alignment/>
      <protection/>
    </xf>
    <xf numFmtId="0" fontId="78" fillId="0" borderId="0" applyFill="0" applyBorder="0" applyProtection="0">
      <alignment/>
    </xf>
    <xf numFmtId="0" fontId="79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22" applyNumberFormat="0" applyFill="0" applyAlignment="0" applyProtection="0"/>
    <xf numFmtId="0" fontId="82" fillId="0" borderId="7" applyFill="0" applyBorder="0" applyProtection="0">
      <alignment vertical="center"/>
    </xf>
    <xf numFmtId="0" fontId="83" fillId="0" borderId="0">
      <alignment horizontal="fill"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16" applyBorder="0" applyProtection="0">
      <alignment horizontal="right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74" fontId="0" fillId="0" borderId="3">
      <alignment/>
      <protection locked="0"/>
    </xf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3" fontId="43" fillId="0" borderId="0">
      <alignment horizontal="center" vertical="center" textRotation="90" wrapText="1"/>
      <protection/>
    </xf>
    <xf numFmtId="197" fontId="0" fillId="0" borderId="6">
      <alignment vertical="top" wrapText="1"/>
      <protection/>
    </xf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8" fontId="87" fillId="0" borderId="6">
      <alignment vertical="top" wrapText="1"/>
      <protection/>
    </xf>
    <xf numFmtId="4" fontId="88" fillId="0" borderId="6">
      <alignment horizontal="left" vertical="center"/>
      <protection/>
    </xf>
    <xf numFmtId="4" fontId="88" fillId="0" borderId="6">
      <alignment/>
      <protection/>
    </xf>
    <xf numFmtId="4" fontId="88" fillId="34" borderId="6">
      <alignment/>
      <protection/>
    </xf>
    <xf numFmtId="4" fontId="88" fillId="35" borderId="6">
      <alignment/>
      <protection/>
    </xf>
    <xf numFmtId="4" fontId="89" fillId="36" borderId="6">
      <alignment/>
      <protection/>
    </xf>
    <xf numFmtId="4" fontId="90" fillId="2" borderId="6">
      <alignment/>
      <protection/>
    </xf>
    <xf numFmtId="4" fontId="91" fillId="0" borderId="6">
      <alignment horizontal="center" wrapText="1"/>
      <protection/>
    </xf>
    <xf numFmtId="198" fontId="88" fillId="0" borderId="6">
      <alignment/>
      <protection/>
    </xf>
    <xf numFmtId="198" fontId="87" fillId="0" borderId="6">
      <alignment horizontal="center" vertical="center" wrapText="1"/>
      <protection/>
    </xf>
    <xf numFmtId="198" fontId="87" fillId="0" borderId="6">
      <alignment vertical="top" wrapText="1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2" fillId="0" borderId="0" applyBorder="0">
      <alignment horizontal="center" vertical="center" wrapText="1"/>
      <protection/>
    </xf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3" applyBorder="0">
      <alignment horizontal="center" vertical="center" wrapText="1"/>
      <protection/>
    </xf>
    <xf numFmtId="174" fontId="21" fillId="9" borderId="3">
      <alignment/>
      <protection/>
    </xf>
    <xf numFmtId="4" fontId="57" fillId="4" borderId="6" applyBorder="0">
      <alignment horizontal="right"/>
      <protection/>
    </xf>
    <xf numFmtId="49" fontId="96" fillId="0" borderId="0" applyBorder="0">
      <alignment vertical="center"/>
      <protection/>
    </xf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3" fontId="21" fillId="0" borderId="6" applyBorder="0">
      <alignment vertical="center"/>
      <protection/>
    </xf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0" fillId="0" borderId="0">
      <alignment wrapText="1"/>
      <protection/>
    </xf>
    <xf numFmtId="0" fontId="94" fillId="0" borderId="0">
      <alignment horizontal="center" vertical="top" wrapText="1"/>
      <protection/>
    </xf>
    <xf numFmtId="0" fontId="97" fillId="0" borderId="0">
      <alignment horizontal="centerContinuous" vertical="center" wrapText="1"/>
      <protection/>
    </xf>
    <xf numFmtId="168" fontId="94" fillId="0" borderId="0">
      <alignment horizontal="center" vertical="top"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168" fontId="53" fillId="3" borderId="0" applyFill="0">
      <alignment wrapText="1"/>
      <protection/>
    </xf>
    <xf numFmtId="199" fontId="89" fillId="3" borderId="6">
      <alignment wrapText="1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7" fontId="98" fillId="0" borderId="0">
      <alignment/>
      <protection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49" fontId="43" fillId="0" borderId="6">
      <alignment horizontal="right" vertical="top" wrapText="1"/>
      <protection/>
    </xf>
    <xf numFmtId="181" fontId="99" fillId="0" borderId="0">
      <alignment horizontal="right" vertical="top" wrapText="1"/>
      <protection/>
    </xf>
    <xf numFmtId="49" fontId="57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168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0" fillId="0" borderId="0">
      <alignment/>
      <protection/>
    </xf>
    <xf numFmtId="0" fontId="100" fillId="0" borderId="0" applyNumberFormat="0" applyFill="0" applyBorder="0" applyAlignment="0" applyProtection="0"/>
    <xf numFmtId="1" fontId="101" fillId="0" borderId="6">
      <alignment horizontal="left"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98" fontId="102" fillId="0" borderId="6">
      <alignment vertical="top"/>
      <protection/>
    </xf>
    <xf numFmtId="181" fontId="103" fillId="4" borderId="17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49" fontId="8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04" fillId="0" borderId="6">
      <alignment/>
      <protection/>
    </xf>
    <xf numFmtId="0" fontId="0" fillId="0" borderId="6" applyNumberFormat="0" applyFont="0" applyFill="0" applyAlignment="0" applyProtection="0"/>
    <xf numFmtId="3" fontId="105" fillId="37" borderId="1">
      <alignment horizontal="justify" vertical="center"/>
      <protection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" fillId="0" borderId="0">
      <alignment/>
      <protection/>
    </xf>
    <xf numFmtId="166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68" fontId="1" fillId="0" borderId="0">
      <alignment/>
      <protection/>
    </xf>
    <xf numFmtId="49" fontId="99" fillId="0" borderId="0">
      <alignment/>
      <protection/>
    </xf>
    <xf numFmtId="49" fontId="106" fillId="0" borderId="0">
      <alignment vertical="top"/>
      <protection/>
    </xf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181" fontId="53" fillId="0" borderId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10" borderId="24" applyBorder="0">
      <alignment horizontal="right"/>
      <protection/>
    </xf>
    <xf numFmtId="4" fontId="57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04" fontId="0" fillId="0" borderId="1">
      <alignment vertical="top" wrapText="1"/>
      <protection/>
    </xf>
    <xf numFmtId="205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06" fontId="7" fillId="0" borderId="0">
      <alignment/>
      <protection locked="0"/>
    </xf>
    <xf numFmtId="49" fontId="87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2" fillId="0" borderId="6" applyNumberFormat="0" applyFill="0" applyAlignment="0" applyProtection="0"/>
    <xf numFmtId="199" fontId="0" fillId="0" borderId="0">
      <alignment/>
      <protection/>
    </xf>
    <xf numFmtId="0" fontId="2" fillId="0" borderId="0">
      <alignment/>
      <protection/>
    </xf>
  </cellStyleXfs>
  <cellXfs count="52">
    <xf numFmtId="0" fontId="0" fillId="0" borderId="0" xfId="0" applyAlignment="1">
      <alignment/>
    </xf>
    <xf numFmtId="0" fontId="95" fillId="0" borderId="6" xfId="1775" applyFont="1" applyBorder="1" applyAlignment="1" applyProtection="1">
      <alignment horizontal="center" vertical="center" wrapText="1"/>
      <protection/>
    </xf>
    <xf numFmtId="0" fontId="0" fillId="0" borderId="6" xfId="0" applyBorder="1" applyAlignment="1">
      <alignment/>
    </xf>
    <xf numFmtId="49" fontId="57" fillId="0" borderId="6" xfId="1775" applyNumberFormat="1" applyFont="1" applyBorder="1" applyAlignment="1" applyProtection="1">
      <alignment horizontal="left" vertical="center" wrapText="1"/>
      <protection/>
    </xf>
    <xf numFmtId="49" fontId="57" fillId="0" borderId="6" xfId="1774" applyNumberFormat="1" applyFont="1" applyBorder="1" applyAlignment="1" applyProtection="1">
      <alignment horizontal="left" vertical="center" wrapText="1" indent="1"/>
      <protection/>
    </xf>
    <xf numFmtId="49" fontId="57" fillId="0" borderId="6" xfId="1775" applyNumberFormat="1" applyFont="1" applyBorder="1" applyAlignment="1" applyProtection="1">
      <alignment horizontal="left" vertical="center" wrapText="1" indent="1"/>
      <protection/>
    </xf>
    <xf numFmtId="49" fontId="57" fillId="0" borderId="6" xfId="1774" applyNumberFormat="1" applyFont="1" applyBorder="1" applyAlignment="1" applyProtection="1">
      <alignment vertical="center" wrapText="1"/>
      <protection/>
    </xf>
    <xf numFmtId="49" fontId="57" fillId="0" borderId="6" xfId="1774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89" fillId="0" borderId="0" xfId="0" applyFont="1" applyAlignment="1">
      <alignment/>
    </xf>
    <xf numFmtId="0" fontId="89" fillId="0" borderId="6" xfId="0" applyFont="1" applyBorder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8" fillId="0" borderId="6" xfId="0" applyFont="1" applyBorder="1" applyAlignment="1">
      <alignment horizontal="left" wrapText="1"/>
    </xf>
    <xf numFmtId="0" fontId="114" fillId="0" borderId="6" xfId="0" applyFont="1" applyFill="1" applyBorder="1" applyAlignment="1">
      <alignment horizontal="center" vertical="center" wrapText="1"/>
    </xf>
    <xf numFmtId="0" fontId="119" fillId="38" borderId="6" xfId="0" applyFont="1" applyFill="1" applyBorder="1" applyAlignment="1">
      <alignment horizontal="center" vertical="top" wrapText="1"/>
    </xf>
    <xf numFmtId="0" fontId="0" fillId="39" borderId="6" xfId="0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20" fillId="0" borderId="0" xfId="0" applyFont="1" applyAlignment="1">
      <alignment/>
    </xf>
    <xf numFmtId="4" fontId="57" fillId="0" borderId="6" xfId="0" applyNumberFormat="1" applyFont="1" applyFill="1" applyBorder="1" applyAlignment="1">
      <alignment horizontal="right" wrapText="1"/>
    </xf>
    <xf numFmtId="4" fontId="95" fillId="0" borderId="6" xfId="0" applyNumberFormat="1" applyFont="1" applyFill="1" applyBorder="1" applyAlignment="1">
      <alignment horizontal="right" wrapText="1"/>
    </xf>
    <xf numFmtId="4" fontId="108" fillId="0" borderId="6" xfId="0" applyNumberFormat="1" applyFont="1" applyFill="1" applyBorder="1" applyAlignment="1">
      <alignment horizontal="right"/>
    </xf>
    <xf numFmtId="0" fontId="57" fillId="0" borderId="6" xfId="0" applyFont="1" applyFill="1" applyBorder="1" applyAlignment="1">
      <alignment horizontal="right" wrapText="1"/>
    </xf>
    <xf numFmtId="0" fontId="108" fillId="0" borderId="6" xfId="0" applyFont="1" applyFill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6" xfId="0" applyBorder="1" applyAlignment="1">
      <alignment horizontal="center"/>
    </xf>
    <xf numFmtId="0" fontId="89" fillId="0" borderId="6" xfId="0" applyFont="1" applyBorder="1" applyAlignment="1">
      <alignment horizontal="center"/>
    </xf>
    <xf numFmtId="2" fontId="57" fillId="0" borderId="6" xfId="0" applyNumberFormat="1" applyFont="1" applyFill="1" applyBorder="1" applyAlignment="1">
      <alignment horizontal="right" wrapText="1"/>
    </xf>
    <xf numFmtId="3" fontId="109" fillId="0" borderId="6" xfId="0" applyNumberFormat="1" applyFont="1" applyBorder="1" applyAlignment="1">
      <alignment/>
    </xf>
    <xf numFmtId="3" fontId="110" fillId="0" borderId="6" xfId="0" applyNumberFormat="1" applyFont="1" applyBorder="1" applyAlignment="1">
      <alignment/>
    </xf>
    <xf numFmtId="2" fontId="108" fillId="0" borderId="6" xfId="0" applyNumberFormat="1" applyFont="1" applyFill="1" applyBorder="1" applyAlignment="1">
      <alignment horizontal="right"/>
    </xf>
    <xf numFmtId="199" fontId="108" fillId="0" borderId="6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6" xfId="0" applyNumberFormat="1" applyFont="1" applyBorder="1" applyAlignment="1">
      <alignment vertical="center" wrapText="1"/>
    </xf>
    <xf numFmtId="200" fontId="108" fillId="0" borderId="6" xfId="0" applyNumberFormat="1" applyFont="1" applyFill="1" applyBorder="1" applyAlignment="1">
      <alignment horizontal="right"/>
    </xf>
    <xf numFmtId="4" fontId="89" fillId="0" borderId="0" xfId="0" applyNumberFormat="1" applyFont="1" applyAlignment="1">
      <alignment/>
    </xf>
    <xf numFmtId="199" fontId="0" fillId="0" borderId="6" xfId="0" applyNumberFormat="1" applyFont="1" applyBorder="1" applyAlignment="1">
      <alignment vertical="center" wrapText="1"/>
    </xf>
    <xf numFmtId="199" fontId="95" fillId="0" borderId="6" xfId="0" applyNumberFormat="1" applyFont="1" applyFill="1" applyBorder="1" applyAlignment="1">
      <alignment horizontal="right" wrapText="1"/>
    </xf>
    <xf numFmtId="199" fontId="0" fillId="0" borderId="0" xfId="0" applyNumberFormat="1" applyAlignment="1">
      <alignment/>
    </xf>
    <xf numFmtId="0" fontId="114" fillId="0" borderId="6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18" fillId="0" borderId="6" xfId="0" applyFont="1" applyBorder="1" applyAlignment="1">
      <alignment horizontal="center" vertical="top" wrapText="1"/>
    </xf>
    <xf numFmtId="0" fontId="0" fillId="39" borderId="6" xfId="0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39" borderId="6" xfId="0" applyFill="1" applyBorder="1" applyAlignment="1">
      <alignment horizontal="left" vertical="top" wrapText="1"/>
    </xf>
    <xf numFmtId="10" fontId="0" fillId="0" borderId="25" xfId="0" applyNumberFormat="1" applyBorder="1" applyAlignment="1">
      <alignment horizontal="center" wrapText="1"/>
    </xf>
    <xf numFmtId="10" fontId="0" fillId="0" borderId="26" xfId="0" applyNumberFormat="1" applyBorder="1" applyAlignment="1">
      <alignment horizontal="center" wrapText="1"/>
    </xf>
    <xf numFmtId="0" fontId="118" fillId="39" borderId="6" xfId="0" applyFont="1" applyFill="1" applyBorder="1" applyAlignment="1">
      <alignment horizontal="center" vertical="top" wrapText="1"/>
    </xf>
    <xf numFmtId="0" fontId="119" fillId="38" borderId="6" xfId="0" applyFont="1" applyFill="1" applyBorder="1" applyAlignment="1">
      <alignment horizontal="center" vertical="top" wrapText="1"/>
    </xf>
  </cellXfs>
  <cellStyles count="2013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Plug" xfId="148"/>
    <cellStyle name="_Бюджет2006_ПОКАЗАТЕЛИ СВОДНЫЕ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2(v0.1)" xfId="175"/>
    <cellStyle name="_МОДЕЛЬ_1 (2)_46TE.2011(v1.0)" xfId="176"/>
    <cellStyle name="_МОДЕЛЬ_1 (2)_ARMRAZR" xfId="177"/>
    <cellStyle name="_МОДЕЛЬ_1 (2)_BALANCE.WARM.2010.FACT(v1.0)" xfId="178"/>
    <cellStyle name="_МОДЕЛЬ_1 (2)_BALANCE.WARM.2010.PLAN" xfId="179"/>
    <cellStyle name="_МОДЕЛЬ_1 (2)_BALANCE.WARM.2011YEAR(v0.7)" xfId="180"/>
    <cellStyle name="_МОДЕЛЬ_1 (2)_BALANCE.WARM.2011YEAR.NEW.UPDATE.SCHEME" xfId="181"/>
    <cellStyle name="_МОДЕЛЬ_1 (2)_EE.2REK.P2011.4.78(v0.3)" xfId="182"/>
    <cellStyle name="_МОДЕЛЬ_1 (2)_FORM910.2012(v1.1)" xfId="183"/>
    <cellStyle name="_МОДЕЛЬ_1 (2)_INVEST.EE.PLAN.4.78(v0.1)" xfId="184"/>
    <cellStyle name="_МОДЕЛЬ_1 (2)_INVEST.EE.PLAN.4.78(v0.3)" xfId="185"/>
    <cellStyle name="_МОДЕЛЬ_1 (2)_INVEST.EE.PLAN.4.78(v1.0)" xfId="186"/>
    <cellStyle name="_МОДЕЛЬ_1 (2)_INVEST.PLAN.4.78(v0.1)" xfId="187"/>
    <cellStyle name="_МОДЕЛЬ_1 (2)_INVEST.WARM.PLAN.4.78(v0.1)" xfId="188"/>
    <cellStyle name="_МОДЕЛЬ_1 (2)_INVEST_WARM_PLAN" xfId="189"/>
    <cellStyle name="_МОДЕЛЬ_1 (2)_NADB.JNVLS.APTEKA.2011(v1.3.3)" xfId="190"/>
    <cellStyle name="_МОДЕЛЬ_1 (2)_NADB.JNVLS.APTEKA.2011(v1.3.3)_46TE.2011(v1.0)" xfId="191"/>
    <cellStyle name="_МОДЕЛЬ_1 (2)_NADB.JNVLS.APTEKA.2011(v1.3.3)_INDEX.STATION.2012(v1.0)_" xfId="192"/>
    <cellStyle name="_МОДЕЛЬ_1 (2)_NADB.JNVLS.APTEKA.2011(v1.3.3)_INDEX.STATION.2012(v2.0)" xfId="193"/>
    <cellStyle name="_МОДЕЛЬ_1 (2)_NADB.JNVLS.APTEKA.2011(v1.3.3)_INDEX.STATION.2012(v2.1)" xfId="194"/>
    <cellStyle name="_МОДЕЛЬ_1 (2)_NADB.JNVLS.APTEKA.2011(v1.3.3)_TEPLO.PREDEL.2012.M(v1.1)_test" xfId="195"/>
    <cellStyle name="_МОДЕЛЬ_1 (2)_NADB.JNVLS.APTEKA.2011(v1.3.4)" xfId="196"/>
    <cellStyle name="_МОДЕЛЬ_1 (2)_NADB.JNVLS.APTEKA.2011(v1.3.4)_46TE.2011(v1.0)" xfId="197"/>
    <cellStyle name="_МОДЕЛЬ_1 (2)_NADB.JNVLS.APTEKA.2011(v1.3.4)_INDEX.STATION.2012(v1.0)_" xfId="198"/>
    <cellStyle name="_МОДЕЛЬ_1 (2)_NADB.JNVLS.APTEKA.2011(v1.3.4)_INDEX.STATION.2012(v2.0)" xfId="199"/>
    <cellStyle name="_МОДЕЛЬ_1 (2)_NADB.JNVLS.APTEKA.2011(v1.3.4)_INDEX.STATION.2012(v2.1)" xfId="200"/>
    <cellStyle name="_МОДЕЛЬ_1 (2)_NADB.JNVLS.APTEKA.2011(v1.3.4)_TEPLO.PREDEL.2012.M(v1.1)_test" xfId="201"/>
    <cellStyle name="_МОДЕЛЬ_1 (2)_PASSPORT.TEPLO.PROIZV(v2.1)" xfId="202"/>
    <cellStyle name="_МОДЕЛЬ_1 (2)_PREDEL.JKH.UTV.2011(v1.0.1)" xfId="203"/>
    <cellStyle name="_МОДЕЛЬ_1 (2)_PREDEL.JKH.UTV.2011(v1.0.1)_46TE.2011(v1.0)" xfId="204"/>
    <cellStyle name="_МОДЕЛЬ_1 (2)_PREDEL.JKH.UTV.2011(v1.0.1)_INDEX.STATION.2012(v1.0)_" xfId="205"/>
    <cellStyle name="_МОДЕЛЬ_1 (2)_PREDEL.JKH.UTV.2011(v1.0.1)_INDEX.STATION.2012(v2.0)" xfId="206"/>
    <cellStyle name="_МОДЕЛЬ_1 (2)_PREDEL.JKH.UTV.2011(v1.0.1)_INDEX.STATION.2012(v2.1)" xfId="207"/>
    <cellStyle name="_МОДЕЛЬ_1 (2)_PREDEL.JKH.UTV.2011(v1.0.1)_TEPLO.PREDEL.2012.M(v1.1)_test" xfId="208"/>
    <cellStyle name="_МОДЕЛЬ_1 (2)_PREDEL.JKH.UTV.2011(v1.1)" xfId="209"/>
    <cellStyle name="_МОДЕЛЬ_1 (2)_REP.BLR.2012(v1.0)" xfId="210"/>
    <cellStyle name="_МОДЕЛЬ_1 (2)_TEPLO.PREDEL.2012.M(v1.1)" xfId="211"/>
    <cellStyle name="_МОДЕЛЬ_1 (2)_TEST.TEMPLATE" xfId="212"/>
    <cellStyle name="_МОДЕЛЬ_1 (2)_UPDATE.46EE.2011.TO.1.1" xfId="213"/>
    <cellStyle name="_МОДЕЛЬ_1 (2)_UPDATE.46TE.2011.TO.1.1" xfId="214"/>
    <cellStyle name="_МОДЕЛЬ_1 (2)_UPDATE.46TE.2011.TO.1.2" xfId="215"/>
    <cellStyle name="_МОДЕЛЬ_1 (2)_UPDATE.BALANCE.WARM.2011YEAR.TO.1.1" xfId="216"/>
    <cellStyle name="_МОДЕЛЬ_1 (2)_UPDATE.BALANCE.WARM.2011YEAR.TO.1.1_46TE.2011(v1.0)" xfId="217"/>
    <cellStyle name="_МОДЕЛЬ_1 (2)_UPDATE.BALANCE.WARM.2011YEAR.TO.1.1_INDEX.STATION.2012(v1.0)_" xfId="218"/>
    <cellStyle name="_МОДЕЛЬ_1 (2)_UPDATE.BALANCE.WARM.2011YEAR.TO.1.1_INDEX.STATION.2012(v2.0)" xfId="219"/>
    <cellStyle name="_МОДЕЛЬ_1 (2)_UPDATE.BALANCE.WARM.2011YEAR.TO.1.1_INDEX.STATION.2012(v2.1)" xfId="220"/>
    <cellStyle name="_МОДЕЛЬ_1 (2)_UPDATE.BALANCE.WARM.2011YEAR.TO.1.1_OREP.KU.2011.MONTHLY.02(v1.1)" xfId="221"/>
    <cellStyle name="_МОДЕЛЬ_1 (2)_UPDATE.BALANCE.WARM.2011YEAR.TO.1.1_TEPLO.PREDEL.2012.M(v1.1)_test" xfId="222"/>
    <cellStyle name="_МОДЕЛЬ_1 (2)_UPDATE.NADB.JNVLS.APTEKA.2011.TO.1.3.4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€’ћѓћ‚›‰" xfId="447"/>
    <cellStyle name="‡ђѓћ‹ћ‚ћљ1" xfId="448"/>
    <cellStyle name="‡ђѓћ‹ћ‚ћљ2" xfId="449"/>
    <cellStyle name="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— акцент1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— акцент2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— акцент3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— акцент4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— акцент5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— акцент6" xfId="646"/>
    <cellStyle name="20% - Акцент6 10" xfId="647"/>
    <cellStyle name="20% - Акцент6 2" xfId="648"/>
    <cellStyle name="20% - Акцент6 2 2" xfId="649"/>
    <cellStyle name="20% - Акцент6 2 3" xfId="650"/>
    <cellStyle name="20% - Акцент6 2_46EE.2011(v1.0)" xfId="651"/>
    <cellStyle name="20% - Акцент6 3" xfId="652"/>
    <cellStyle name="20% - Акцент6 3 2" xfId="653"/>
    <cellStyle name="20% - Акцент6 3 3" xfId="654"/>
    <cellStyle name="20% - Акцент6 3_46EE.2011(v1.0)" xfId="655"/>
    <cellStyle name="20% - Акцент6 4" xfId="656"/>
    <cellStyle name="20% - Акцент6 4 2" xfId="657"/>
    <cellStyle name="20% - Акцент6 4 3" xfId="658"/>
    <cellStyle name="20% - Акцент6 4_46EE.2011(v1.0)" xfId="659"/>
    <cellStyle name="20% - Акцент6 5" xfId="660"/>
    <cellStyle name="20% - Акцент6 5 2" xfId="661"/>
    <cellStyle name="20% - Акцент6 5 3" xfId="662"/>
    <cellStyle name="20% - Акцент6 5_46EE.2011(v1.0)" xfId="663"/>
    <cellStyle name="20% - Акцент6 6" xfId="664"/>
    <cellStyle name="20% - Акцент6 6 2" xfId="665"/>
    <cellStyle name="20% - Акцент6 6 3" xfId="666"/>
    <cellStyle name="20% - Акцент6 6_46EE.2011(v1.0)" xfId="667"/>
    <cellStyle name="20% - Акцент6 7" xfId="668"/>
    <cellStyle name="20% - Акцент6 7 2" xfId="669"/>
    <cellStyle name="20% - Акцент6 7 3" xfId="670"/>
    <cellStyle name="20% - Акцент6 7_46EE.2011(v1.0)" xfId="671"/>
    <cellStyle name="20% - Акцент6 8" xfId="672"/>
    <cellStyle name="20% - Акцент6 8 2" xfId="673"/>
    <cellStyle name="20% - Акцент6 8 3" xfId="674"/>
    <cellStyle name="20% - Акцент6 8_46EE.2011(v1.0)" xfId="675"/>
    <cellStyle name="20% - Акцент6 9" xfId="676"/>
    <cellStyle name="20% - Акцент6 9 2" xfId="677"/>
    <cellStyle name="20% - Акцент6 9 3" xfId="678"/>
    <cellStyle name="20% - Акцент6 9_46EE.2011(v1.0)" xfId="679"/>
    <cellStyle name="40% - Accent1" xfId="680"/>
    <cellStyle name="40% - Accent1 2" xfId="681"/>
    <cellStyle name="40% - Accent1 3" xfId="682"/>
    <cellStyle name="40% - Accent1_46EE.2011(v1.0)" xfId="683"/>
    <cellStyle name="40% - Accent2" xfId="684"/>
    <cellStyle name="40% - Accent2 2" xfId="685"/>
    <cellStyle name="40% - Accent2 3" xfId="686"/>
    <cellStyle name="40% - Accent2_46EE.2011(v1.0)" xfId="687"/>
    <cellStyle name="40% - Accent3" xfId="688"/>
    <cellStyle name="40% - Accent3 2" xfId="689"/>
    <cellStyle name="40% - Accent3 3" xfId="690"/>
    <cellStyle name="40% - Accent3_46EE.2011(v1.0)" xfId="691"/>
    <cellStyle name="40% - Accent4" xfId="692"/>
    <cellStyle name="40% - Accent4 2" xfId="693"/>
    <cellStyle name="40% - Accent4 3" xfId="694"/>
    <cellStyle name="40% - Accent4_46EE.2011(v1.0)" xfId="695"/>
    <cellStyle name="40% - Accent5" xfId="696"/>
    <cellStyle name="40% - Accent5 2" xfId="697"/>
    <cellStyle name="40% - Accent5 3" xfId="698"/>
    <cellStyle name="40% - Accent5_46EE.2011(v1.0)" xfId="699"/>
    <cellStyle name="40% - Accent6" xfId="700"/>
    <cellStyle name="40% - Accent6 2" xfId="701"/>
    <cellStyle name="40% - Accent6 3" xfId="702"/>
    <cellStyle name="40% - Accent6_46EE.2011(v1.0)" xfId="703"/>
    <cellStyle name="40% — акцент1" xfId="704"/>
    <cellStyle name="40% - Акцент1 10" xfId="705"/>
    <cellStyle name="40% - Акцент1 2" xfId="706"/>
    <cellStyle name="40% - Акцент1 2 2" xfId="707"/>
    <cellStyle name="40% - Акцент1 2 3" xfId="708"/>
    <cellStyle name="40% - Акцент1 2_46EE.2011(v1.0)" xfId="709"/>
    <cellStyle name="40% - Акцент1 3" xfId="710"/>
    <cellStyle name="40% - Акцент1 3 2" xfId="711"/>
    <cellStyle name="40% - Акцент1 3 3" xfId="712"/>
    <cellStyle name="40% - Акцент1 3_46EE.2011(v1.0)" xfId="713"/>
    <cellStyle name="40% - Акцент1 4" xfId="714"/>
    <cellStyle name="40% - Акцент1 4 2" xfId="715"/>
    <cellStyle name="40% - Акцент1 4 3" xfId="716"/>
    <cellStyle name="40% - Акцент1 4_46EE.2011(v1.0)" xfId="717"/>
    <cellStyle name="40% - Акцент1 5" xfId="718"/>
    <cellStyle name="40% - Акцент1 5 2" xfId="719"/>
    <cellStyle name="40% - Акцент1 5 3" xfId="720"/>
    <cellStyle name="40% - Акцент1 5_46EE.2011(v1.0)" xfId="721"/>
    <cellStyle name="40% - Акцент1 6" xfId="722"/>
    <cellStyle name="40% - Акцент1 6 2" xfId="723"/>
    <cellStyle name="40% - Акцент1 6 3" xfId="724"/>
    <cellStyle name="40% - Акцент1 6_46EE.2011(v1.0)" xfId="725"/>
    <cellStyle name="40% - Акцент1 7" xfId="726"/>
    <cellStyle name="40% - Акцент1 7 2" xfId="727"/>
    <cellStyle name="40% - Акцент1 7 3" xfId="728"/>
    <cellStyle name="40% - Акцент1 7_46EE.2011(v1.0)" xfId="729"/>
    <cellStyle name="40% - Акцент1 8" xfId="730"/>
    <cellStyle name="40% - Акцент1 8 2" xfId="731"/>
    <cellStyle name="40% - Акцент1 8 3" xfId="732"/>
    <cellStyle name="40% - Акцент1 8_46EE.2011(v1.0)" xfId="733"/>
    <cellStyle name="40% - Акцент1 9" xfId="734"/>
    <cellStyle name="40% - Акцент1 9 2" xfId="735"/>
    <cellStyle name="40% - Акцент1 9 3" xfId="736"/>
    <cellStyle name="40% - Акцент1 9_46EE.2011(v1.0)" xfId="737"/>
    <cellStyle name="40% — акцент2" xfId="738"/>
    <cellStyle name="40% - Акцент2 10" xfId="739"/>
    <cellStyle name="40% - Акцент2 2" xfId="740"/>
    <cellStyle name="40% - Акцент2 2 2" xfId="741"/>
    <cellStyle name="40% - Акцент2 2 3" xfId="742"/>
    <cellStyle name="40% - Акцент2 2_46EE.2011(v1.0)" xfId="743"/>
    <cellStyle name="40% - Акцент2 3" xfId="744"/>
    <cellStyle name="40% - Акцент2 3 2" xfId="745"/>
    <cellStyle name="40% - Акцент2 3 3" xfId="746"/>
    <cellStyle name="40% - Акцент2 3_46EE.2011(v1.0)" xfId="747"/>
    <cellStyle name="40% - Акцент2 4" xfId="748"/>
    <cellStyle name="40% - Акцент2 4 2" xfId="749"/>
    <cellStyle name="40% - Акцент2 4 3" xfId="750"/>
    <cellStyle name="40% - Акцент2 4_46EE.2011(v1.0)" xfId="751"/>
    <cellStyle name="40% - Акцент2 5" xfId="752"/>
    <cellStyle name="40% - Акцент2 5 2" xfId="753"/>
    <cellStyle name="40% - Акцент2 5 3" xfId="754"/>
    <cellStyle name="40% - Акцент2 5_46EE.2011(v1.0)" xfId="755"/>
    <cellStyle name="40% - Акцент2 6" xfId="756"/>
    <cellStyle name="40% - Акцент2 6 2" xfId="757"/>
    <cellStyle name="40% - Акцент2 6 3" xfId="758"/>
    <cellStyle name="40% - Акцент2 6_46EE.2011(v1.0)" xfId="759"/>
    <cellStyle name="40% - Акцент2 7" xfId="760"/>
    <cellStyle name="40% - Акцент2 7 2" xfId="761"/>
    <cellStyle name="40% - Акцент2 7 3" xfId="762"/>
    <cellStyle name="40% - Акцент2 7_46EE.2011(v1.0)" xfId="763"/>
    <cellStyle name="40% - Акцент2 8" xfId="764"/>
    <cellStyle name="40% - Акцент2 8 2" xfId="765"/>
    <cellStyle name="40% - Акцент2 8 3" xfId="766"/>
    <cellStyle name="40% - Акцент2 8_46EE.2011(v1.0)" xfId="767"/>
    <cellStyle name="40% - Акцент2 9" xfId="768"/>
    <cellStyle name="40% - Акцент2 9 2" xfId="769"/>
    <cellStyle name="40% - Акцент2 9 3" xfId="770"/>
    <cellStyle name="40% - Акцент2 9_46EE.2011(v1.0)" xfId="771"/>
    <cellStyle name="40% — акцент3" xfId="772"/>
    <cellStyle name="40% - Акцент3 10" xfId="773"/>
    <cellStyle name="40% - Акцент3 2" xfId="774"/>
    <cellStyle name="40% - Акцент3 2 2" xfId="775"/>
    <cellStyle name="40% - Акцент3 2 3" xfId="776"/>
    <cellStyle name="40% - Акцент3 2_46EE.2011(v1.0)" xfId="777"/>
    <cellStyle name="40% - Акцент3 3" xfId="778"/>
    <cellStyle name="40% - Акцент3 3 2" xfId="779"/>
    <cellStyle name="40% - Акцент3 3 3" xfId="780"/>
    <cellStyle name="40% - Акцент3 3_46EE.2011(v1.0)" xfId="781"/>
    <cellStyle name="40% - Акцент3 4" xfId="782"/>
    <cellStyle name="40% - Акцент3 4 2" xfId="783"/>
    <cellStyle name="40% - Акцент3 4 3" xfId="784"/>
    <cellStyle name="40% - Акцент3 4_46EE.2011(v1.0)" xfId="785"/>
    <cellStyle name="40% - Акцент3 5" xfId="786"/>
    <cellStyle name="40% - Акцент3 5 2" xfId="787"/>
    <cellStyle name="40% - Акцент3 5 3" xfId="788"/>
    <cellStyle name="40% - Акцент3 5_46EE.2011(v1.0)" xfId="789"/>
    <cellStyle name="40% - Акцент3 6" xfId="790"/>
    <cellStyle name="40% - Акцент3 6 2" xfId="791"/>
    <cellStyle name="40% - Акцент3 6 3" xfId="792"/>
    <cellStyle name="40% - Акцент3 6_46EE.2011(v1.0)" xfId="793"/>
    <cellStyle name="40% - Акцент3 7" xfId="794"/>
    <cellStyle name="40% - Акцент3 7 2" xfId="795"/>
    <cellStyle name="40% - Акцент3 7 3" xfId="796"/>
    <cellStyle name="40% - Акцент3 7_46EE.2011(v1.0)" xfId="797"/>
    <cellStyle name="40% - Акцент3 8" xfId="798"/>
    <cellStyle name="40% - Акцент3 8 2" xfId="799"/>
    <cellStyle name="40% - Акцент3 8 3" xfId="800"/>
    <cellStyle name="40% - Акцент3 8_46EE.2011(v1.0)" xfId="801"/>
    <cellStyle name="40% - Акцент3 9" xfId="802"/>
    <cellStyle name="40% - Акцент3 9 2" xfId="803"/>
    <cellStyle name="40% - Акцент3 9 3" xfId="804"/>
    <cellStyle name="40% - Акцент3 9_46EE.2011(v1.0)" xfId="805"/>
    <cellStyle name="40% — акцент4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— акцент5" xfId="840"/>
    <cellStyle name="40% - Акцент5 10" xfId="841"/>
    <cellStyle name="40% - Акцент5 2" xfId="842"/>
    <cellStyle name="40% - Акцент5 2 2" xfId="843"/>
    <cellStyle name="40% - Акцент5 2 3" xfId="844"/>
    <cellStyle name="40% - Акцент5 2_46EE.2011(v1.0)" xfId="845"/>
    <cellStyle name="40% - Акцент5 3" xfId="846"/>
    <cellStyle name="40% - Акцент5 3 2" xfId="847"/>
    <cellStyle name="40% - Акцент5 3 3" xfId="848"/>
    <cellStyle name="40% - Акцент5 3_46EE.2011(v1.0)" xfId="849"/>
    <cellStyle name="40% - Акцент5 4" xfId="850"/>
    <cellStyle name="40% - Акцент5 4 2" xfId="851"/>
    <cellStyle name="40% - Акцент5 4 3" xfId="852"/>
    <cellStyle name="40% - Акцент5 4_46EE.2011(v1.0)" xfId="853"/>
    <cellStyle name="40% - Акцент5 5" xfId="854"/>
    <cellStyle name="40% - Акцент5 5 2" xfId="855"/>
    <cellStyle name="40% - Акцент5 5 3" xfId="856"/>
    <cellStyle name="40% - Акцент5 5_46EE.2011(v1.0)" xfId="857"/>
    <cellStyle name="40% - Акцент5 6" xfId="858"/>
    <cellStyle name="40% - Акцент5 6 2" xfId="859"/>
    <cellStyle name="40% - Акцент5 6 3" xfId="860"/>
    <cellStyle name="40% - Акцент5 6_46EE.2011(v1.0)" xfId="861"/>
    <cellStyle name="40% - Акцент5 7" xfId="862"/>
    <cellStyle name="40% - Акцент5 7 2" xfId="863"/>
    <cellStyle name="40% - Акцент5 7 3" xfId="864"/>
    <cellStyle name="40% - Акцент5 7_46EE.2011(v1.0)" xfId="865"/>
    <cellStyle name="40% - Акцент5 8" xfId="866"/>
    <cellStyle name="40% - Акцент5 8 2" xfId="867"/>
    <cellStyle name="40% - Акцент5 8 3" xfId="868"/>
    <cellStyle name="40% - Акцент5 8_46EE.2011(v1.0)" xfId="869"/>
    <cellStyle name="40% - Акцент5 9" xfId="870"/>
    <cellStyle name="40% - Акцент5 9 2" xfId="871"/>
    <cellStyle name="40% - Акцент5 9 3" xfId="872"/>
    <cellStyle name="40% - Акцент5 9_46EE.2011(v1.0)" xfId="873"/>
    <cellStyle name="40% — акцент6" xfId="874"/>
    <cellStyle name="40% - Акцент6 10" xfId="875"/>
    <cellStyle name="40% - Акцент6 2" xfId="876"/>
    <cellStyle name="40% - Акцент6 2 2" xfId="877"/>
    <cellStyle name="40% - Акцент6 2 3" xfId="878"/>
    <cellStyle name="40% - Акцент6 2_46EE.2011(v1.0)" xfId="879"/>
    <cellStyle name="40% - Акцент6 3" xfId="880"/>
    <cellStyle name="40% - Акцент6 3 2" xfId="881"/>
    <cellStyle name="40% - Акцент6 3 3" xfId="882"/>
    <cellStyle name="40% - Акцент6 3_46EE.2011(v1.0)" xfId="883"/>
    <cellStyle name="40% - Акцент6 4" xfId="884"/>
    <cellStyle name="40% - Акцент6 4 2" xfId="885"/>
    <cellStyle name="40% - Акцент6 4 3" xfId="886"/>
    <cellStyle name="40% - Акцент6 4_46EE.2011(v1.0)" xfId="887"/>
    <cellStyle name="40% - Акцент6 5" xfId="888"/>
    <cellStyle name="40% - Акцент6 5 2" xfId="889"/>
    <cellStyle name="40% - Акцент6 5 3" xfId="890"/>
    <cellStyle name="40% - Акцент6 5_46EE.2011(v1.0)" xfId="891"/>
    <cellStyle name="40% - Акцент6 6" xfId="892"/>
    <cellStyle name="40% - Акцент6 6 2" xfId="893"/>
    <cellStyle name="40% - Акцент6 6 3" xfId="894"/>
    <cellStyle name="40% - Акцент6 6_46EE.2011(v1.0)" xfId="895"/>
    <cellStyle name="40% - Акцент6 7" xfId="896"/>
    <cellStyle name="40% - Акцент6 7 2" xfId="897"/>
    <cellStyle name="40% - Акцент6 7 3" xfId="898"/>
    <cellStyle name="40% - Акцент6 7_46EE.2011(v1.0)" xfId="899"/>
    <cellStyle name="40% - Акцент6 8" xfId="900"/>
    <cellStyle name="40% - Акцент6 8 2" xfId="901"/>
    <cellStyle name="40% - Акцент6 8 3" xfId="902"/>
    <cellStyle name="40% - Акцент6 8_46EE.2011(v1.0)" xfId="903"/>
    <cellStyle name="40% - Акцент6 9" xfId="904"/>
    <cellStyle name="40% - Акцент6 9 2" xfId="905"/>
    <cellStyle name="40% - Акцент6 9 3" xfId="906"/>
    <cellStyle name="40% - Акцент6 9_46EE.2011(v1.0)" xfId="907"/>
    <cellStyle name="60% - Accent1" xfId="908"/>
    <cellStyle name="60% - Accent2" xfId="909"/>
    <cellStyle name="60% - Accent3" xfId="910"/>
    <cellStyle name="60% - Accent4" xfId="911"/>
    <cellStyle name="60% - Accent5" xfId="912"/>
    <cellStyle name="60% - Accent6" xfId="913"/>
    <cellStyle name="60% — акцент1" xfId="914"/>
    <cellStyle name="60% - Акцент1 2" xfId="915"/>
    <cellStyle name="60% - Акцент1 2 2" xfId="916"/>
    <cellStyle name="60% - Акцент1 3" xfId="917"/>
    <cellStyle name="60% - Акцент1 3 2" xfId="918"/>
    <cellStyle name="60% - Акцент1 4" xfId="919"/>
    <cellStyle name="60% - Акцент1 4 2" xfId="920"/>
    <cellStyle name="60% - Акцент1 5" xfId="921"/>
    <cellStyle name="60% - Акцент1 5 2" xfId="922"/>
    <cellStyle name="60% - Акцент1 6" xfId="923"/>
    <cellStyle name="60% - Акцент1 6 2" xfId="924"/>
    <cellStyle name="60% - Акцент1 7" xfId="925"/>
    <cellStyle name="60% - Акцент1 7 2" xfId="926"/>
    <cellStyle name="60% - Акцент1 8" xfId="927"/>
    <cellStyle name="60% - Акцент1 8 2" xfId="928"/>
    <cellStyle name="60% - Акцент1 9" xfId="929"/>
    <cellStyle name="60% - Акцент1 9 2" xfId="930"/>
    <cellStyle name="60% — акцент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— акцент3" xfId="948"/>
    <cellStyle name="60% - Акцент3 2" xfId="949"/>
    <cellStyle name="60% - Акцент3 2 2" xfId="950"/>
    <cellStyle name="60% - Акцент3 3" xfId="951"/>
    <cellStyle name="60% - Акцент3 3 2" xfId="952"/>
    <cellStyle name="60% - Акцент3 4" xfId="953"/>
    <cellStyle name="60% - Акцент3 4 2" xfId="954"/>
    <cellStyle name="60% - Акцент3 5" xfId="955"/>
    <cellStyle name="60% - Акцент3 5 2" xfId="956"/>
    <cellStyle name="60% - Акцент3 6" xfId="957"/>
    <cellStyle name="60% - Акцент3 6 2" xfId="958"/>
    <cellStyle name="60% - Акцент3 7" xfId="959"/>
    <cellStyle name="60% - Акцент3 7 2" xfId="960"/>
    <cellStyle name="60% - Акцент3 8" xfId="961"/>
    <cellStyle name="60% - Акцент3 8 2" xfId="962"/>
    <cellStyle name="60% - Акцент3 9" xfId="963"/>
    <cellStyle name="60% - Акцент3 9 2" xfId="964"/>
    <cellStyle name="60% — акцент4" xfId="965"/>
    <cellStyle name="60% - Акцент4 2" xfId="966"/>
    <cellStyle name="60% - Акцент4 2 2" xfId="967"/>
    <cellStyle name="60% - Акцент4 3" xfId="968"/>
    <cellStyle name="60% - Акцент4 3 2" xfId="969"/>
    <cellStyle name="60% - Акцент4 4" xfId="970"/>
    <cellStyle name="60% - Акцент4 4 2" xfId="971"/>
    <cellStyle name="60% - Акцент4 5" xfId="972"/>
    <cellStyle name="60% - Акцент4 5 2" xfId="973"/>
    <cellStyle name="60% - Акцент4 6" xfId="974"/>
    <cellStyle name="60% - Акцент4 6 2" xfId="975"/>
    <cellStyle name="60% - Акцент4 7" xfId="976"/>
    <cellStyle name="60% - Акцент4 7 2" xfId="977"/>
    <cellStyle name="60% - Акцент4 8" xfId="978"/>
    <cellStyle name="60% - Акцент4 8 2" xfId="979"/>
    <cellStyle name="60% - Акцент4 9" xfId="980"/>
    <cellStyle name="60% - Акцент4 9 2" xfId="981"/>
    <cellStyle name="60% — акцент5" xfId="982"/>
    <cellStyle name="60% - Акцент5 2" xfId="983"/>
    <cellStyle name="60% - Акцент5 2 2" xfId="984"/>
    <cellStyle name="60% - Акцент5 3" xfId="985"/>
    <cellStyle name="60% - Акцент5 3 2" xfId="986"/>
    <cellStyle name="60% - Акцент5 4" xfId="987"/>
    <cellStyle name="60% - Акцент5 4 2" xfId="988"/>
    <cellStyle name="60% - Акцент5 5" xfId="989"/>
    <cellStyle name="60% - Акцент5 5 2" xfId="990"/>
    <cellStyle name="60% - Акцент5 6" xfId="991"/>
    <cellStyle name="60% - Акцент5 6 2" xfId="992"/>
    <cellStyle name="60% - Акцент5 7" xfId="993"/>
    <cellStyle name="60% - Акцент5 7 2" xfId="994"/>
    <cellStyle name="60% - Акцент5 8" xfId="995"/>
    <cellStyle name="60% - Акцент5 8 2" xfId="996"/>
    <cellStyle name="60% - Акцент5 9" xfId="997"/>
    <cellStyle name="60% - Акцент5 9 2" xfId="998"/>
    <cellStyle name="60% — акцент6" xfId="999"/>
    <cellStyle name="60% - Акцент6 2" xfId="1000"/>
    <cellStyle name="60% - Акцент6 2 2" xfId="1001"/>
    <cellStyle name="60% - Акцент6 3" xfId="1002"/>
    <cellStyle name="60% - Акцент6 3 2" xfId="1003"/>
    <cellStyle name="60% - Акцент6 4" xfId="1004"/>
    <cellStyle name="60% - Акцент6 4 2" xfId="1005"/>
    <cellStyle name="60% - Акцент6 5" xfId="1006"/>
    <cellStyle name="60% - Акцент6 5 2" xfId="1007"/>
    <cellStyle name="60% - Акцент6 6" xfId="1008"/>
    <cellStyle name="60% - Акцент6 6 2" xfId="1009"/>
    <cellStyle name="60% - Акцент6 7" xfId="1010"/>
    <cellStyle name="60% - Акцент6 7 2" xfId="1011"/>
    <cellStyle name="60% - Акцент6 8" xfId="1012"/>
    <cellStyle name="60% - Акцент6 8 2" xfId="1013"/>
    <cellStyle name="60% - Акцент6 9" xfId="1014"/>
    <cellStyle name="60% - Акцент6 9 2" xfId="1015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Ăčďĺđńńűëęŕ" xfId="1022"/>
    <cellStyle name="AFE" xfId="1023"/>
    <cellStyle name="Áĺççŕůčňíűé" xfId="1024"/>
    <cellStyle name="Äĺíĺćíűé [0]_(ňŕá 3č)" xfId="1025"/>
    <cellStyle name="Äĺíĺćíűé_(ňŕá 3č)" xfId="1026"/>
    <cellStyle name="Bad" xfId="1027"/>
    <cellStyle name="Blue" xfId="1028"/>
    <cellStyle name="Body_$Dollars" xfId="1029"/>
    <cellStyle name="Calculation" xfId="1030"/>
    <cellStyle name="Check Cell" xfId="1031"/>
    <cellStyle name="Chek" xfId="1032"/>
    <cellStyle name="Comma [0]_Adjusted FS 1299" xfId="1033"/>
    <cellStyle name="Comma 0" xfId="1034"/>
    <cellStyle name="Comma 0*" xfId="1035"/>
    <cellStyle name="Comma 2" xfId="1036"/>
    <cellStyle name="Comma 3*" xfId="1037"/>
    <cellStyle name="Comma_Adjusted FS 1299" xfId="1038"/>
    <cellStyle name="Comma0" xfId="1039"/>
    <cellStyle name="Çŕůčňíűé" xfId="1040"/>
    <cellStyle name="Currency [0]" xfId="1041"/>
    <cellStyle name="Currency [0] 2" xfId="1042"/>
    <cellStyle name="Currency [0] 2 2" xfId="1043"/>
    <cellStyle name="Currency [0] 2 3" xfId="1044"/>
    <cellStyle name="Currency [0] 2 4" xfId="1045"/>
    <cellStyle name="Currency [0] 2 5" xfId="1046"/>
    <cellStyle name="Currency [0] 2 6" xfId="1047"/>
    <cellStyle name="Currency [0] 2 7" xfId="1048"/>
    <cellStyle name="Currency [0] 2 8" xfId="1049"/>
    <cellStyle name="Currency [0] 2 9" xfId="1050"/>
    <cellStyle name="Currency [0] 3" xfId="1051"/>
    <cellStyle name="Currency [0] 3 2" xfId="1052"/>
    <cellStyle name="Currency [0] 3 3" xfId="1053"/>
    <cellStyle name="Currency [0] 3 4" xfId="1054"/>
    <cellStyle name="Currency [0] 3 5" xfId="1055"/>
    <cellStyle name="Currency [0] 3 6" xfId="1056"/>
    <cellStyle name="Currency [0] 3 7" xfId="1057"/>
    <cellStyle name="Currency [0] 3 8" xfId="1058"/>
    <cellStyle name="Currency [0] 3 9" xfId="1059"/>
    <cellStyle name="Currency [0] 4" xfId="1060"/>
    <cellStyle name="Currency [0] 4 2" xfId="1061"/>
    <cellStyle name="Currency [0] 4 3" xfId="1062"/>
    <cellStyle name="Currency [0] 4 4" xfId="1063"/>
    <cellStyle name="Currency [0] 4 5" xfId="1064"/>
    <cellStyle name="Currency [0] 4 6" xfId="1065"/>
    <cellStyle name="Currency [0] 4 7" xfId="1066"/>
    <cellStyle name="Currency [0] 4 8" xfId="1067"/>
    <cellStyle name="Currency [0] 4 9" xfId="1068"/>
    <cellStyle name="Currency [0] 5" xfId="1069"/>
    <cellStyle name="Currency [0] 5 2" xfId="1070"/>
    <cellStyle name="Currency [0] 5 3" xfId="1071"/>
    <cellStyle name="Currency [0] 5 4" xfId="1072"/>
    <cellStyle name="Currency [0] 5 5" xfId="1073"/>
    <cellStyle name="Currency [0] 5 6" xfId="1074"/>
    <cellStyle name="Currency [0] 5 7" xfId="1075"/>
    <cellStyle name="Currency [0] 5 8" xfId="1076"/>
    <cellStyle name="Currency [0] 5 9" xfId="1077"/>
    <cellStyle name="Currency [0] 6" xfId="1078"/>
    <cellStyle name="Currency [0] 6 2" xfId="1079"/>
    <cellStyle name="Currency [0] 6 3" xfId="1080"/>
    <cellStyle name="Currency [0] 7" xfId="1081"/>
    <cellStyle name="Currency [0] 7 2" xfId="1082"/>
    <cellStyle name="Currency [0] 7 3" xfId="1083"/>
    <cellStyle name="Currency [0] 8" xfId="1084"/>
    <cellStyle name="Currency [0] 8 2" xfId="1085"/>
    <cellStyle name="Currency [0] 8 3" xfId="1086"/>
    <cellStyle name="Currency 0" xfId="1087"/>
    <cellStyle name="Currency 2" xfId="1088"/>
    <cellStyle name="Currency_06_9m" xfId="1089"/>
    <cellStyle name="Currency0" xfId="1090"/>
    <cellStyle name="Currency2" xfId="1091"/>
    <cellStyle name="Date" xfId="1092"/>
    <cellStyle name="Date Aligned" xfId="1093"/>
    <cellStyle name="Dates" xfId="1094"/>
    <cellStyle name="Dezimal [0]_NEGS" xfId="1095"/>
    <cellStyle name="Dezimal_NEGS" xfId="1096"/>
    <cellStyle name="Dotted Line" xfId="1097"/>
    <cellStyle name="E&amp;Y House" xfId="1098"/>
    <cellStyle name="E-mail" xfId="1099"/>
    <cellStyle name="E-mail 2" xfId="1100"/>
    <cellStyle name="E-mail_46EP.2012(v0.1)" xfId="1101"/>
    <cellStyle name="Euro" xfId="1102"/>
    <cellStyle name="ew" xfId="1103"/>
    <cellStyle name="Explanatory Text" xfId="1104"/>
    <cellStyle name="F2" xfId="1105"/>
    <cellStyle name="F3" xfId="1106"/>
    <cellStyle name="F4" xfId="1107"/>
    <cellStyle name="F5" xfId="1108"/>
    <cellStyle name="F6" xfId="1109"/>
    <cellStyle name="F7" xfId="1110"/>
    <cellStyle name="F8" xfId="1111"/>
    <cellStyle name="Fixed" xfId="1112"/>
    <cellStyle name="fo]&#13;&#10;UserName=Murat Zelef&#13;&#10;UserCompany=Bumerang&#13;&#10;&#13;&#10;[File Paths]&#13;&#10;WorkingDirectory=C:\EQUIS\DLWIN&#13;&#10;DownLoader=C" xfId="1113"/>
    <cellStyle name="Followed Hyperlink" xfId="1114"/>
    <cellStyle name="Footnote" xfId="1115"/>
    <cellStyle name="Good" xfId="1116"/>
    <cellStyle name="hard no" xfId="1117"/>
    <cellStyle name="Hard Percent" xfId="1118"/>
    <cellStyle name="hardno" xfId="1119"/>
    <cellStyle name="Header" xfId="1120"/>
    <cellStyle name="Heading" xfId="1121"/>
    <cellStyle name="Heading 1" xfId="1122"/>
    <cellStyle name="Heading 2" xfId="1123"/>
    <cellStyle name="Heading 3" xfId="1124"/>
    <cellStyle name="Heading 4" xfId="1125"/>
    <cellStyle name="Heading_GP.ITOG.4.78(v1.0) - для разделения" xfId="1126"/>
    <cellStyle name="Heading2" xfId="1127"/>
    <cellStyle name="Heading2 2" xfId="1128"/>
    <cellStyle name="Heading2_46EP.2012(v0.1)" xfId="1129"/>
    <cellStyle name="Hyperlink" xfId="1130"/>
    <cellStyle name="Îáű÷íűé__FES" xfId="1131"/>
    <cellStyle name="Îáû÷íûé_cogs" xfId="1132"/>
    <cellStyle name="Îňęđűâŕâřŕ˙ń˙ ăčďĺđńńűëęŕ" xfId="1133"/>
    <cellStyle name="Info" xfId="1134"/>
    <cellStyle name="Input" xfId="1135"/>
    <cellStyle name="InputCurrency" xfId="1136"/>
    <cellStyle name="InputCurrency2" xfId="1137"/>
    <cellStyle name="InputMultiple1" xfId="1138"/>
    <cellStyle name="InputPercent1" xfId="1139"/>
    <cellStyle name="Inputs" xfId="1140"/>
    <cellStyle name="Inputs (const)" xfId="1141"/>
    <cellStyle name="Inputs (const) 2" xfId="1142"/>
    <cellStyle name="Inputs (const)_46EP.2012(v0.1)" xfId="1143"/>
    <cellStyle name="Inputs 2" xfId="1144"/>
    <cellStyle name="Inputs Co" xfId="1145"/>
    <cellStyle name="Inputs_46EE.2011(v1.0)" xfId="1146"/>
    <cellStyle name="Linked Cell" xfId="1147"/>
    <cellStyle name="Millares [0]_RESULTS" xfId="1148"/>
    <cellStyle name="Millares_RESULTS" xfId="1149"/>
    <cellStyle name="Milliers [0]_RESULTS" xfId="1150"/>
    <cellStyle name="Milliers_RESULTS" xfId="1151"/>
    <cellStyle name="mnb" xfId="1152"/>
    <cellStyle name="Moneda [0]_RESULTS" xfId="1153"/>
    <cellStyle name="Moneda_RESULTS" xfId="1154"/>
    <cellStyle name="Monétaire [0]_RESULTS" xfId="1155"/>
    <cellStyle name="Monétaire_RESULTS" xfId="1156"/>
    <cellStyle name="Multiple" xfId="1157"/>
    <cellStyle name="Multiple1" xfId="1158"/>
    <cellStyle name="MultipleBelow" xfId="1159"/>
    <cellStyle name="namber" xfId="1160"/>
    <cellStyle name="Neutral" xfId="1161"/>
    <cellStyle name="Norma11l" xfId="1162"/>
    <cellStyle name="normal" xfId="1163"/>
    <cellStyle name="Normal - Style1" xfId="1164"/>
    <cellStyle name="normal 10" xfId="1165"/>
    <cellStyle name="Normal 2" xfId="1166"/>
    <cellStyle name="Normal 2 2" xfId="1167"/>
    <cellStyle name="Normal 2 3" xfId="1168"/>
    <cellStyle name="normal 3" xfId="1169"/>
    <cellStyle name="normal 4" xfId="1170"/>
    <cellStyle name="normal 5" xfId="1171"/>
    <cellStyle name="normal 6" xfId="1172"/>
    <cellStyle name="normal 7" xfId="1173"/>
    <cellStyle name="normal 8" xfId="1174"/>
    <cellStyle name="normal 9" xfId="1175"/>
    <cellStyle name="Normal." xfId="1176"/>
    <cellStyle name="Normal_06_9m" xfId="1177"/>
    <cellStyle name="Normal1" xfId="1178"/>
    <cellStyle name="Normal2" xfId="1179"/>
    <cellStyle name="NormalGB" xfId="1180"/>
    <cellStyle name="Normalny_24. 02. 97." xfId="1181"/>
    <cellStyle name="normбlnм_laroux" xfId="1182"/>
    <cellStyle name="Note" xfId="1183"/>
    <cellStyle name="number" xfId="1184"/>
    <cellStyle name="Ôčíŕíńîâűé [0]_(ňŕá 3č)" xfId="1185"/>
    <cellStyle name="Ôčíŕíńîâűé_(ňŕá 3č)" xfId="1186"/>
    <cellStyle name="Option" xfId="1187"/>
    <cellStyle name="Òûñÿ÷è [0]_cogs" xfId="1188"/>
    <cellStyle name="Òûñÿ÷è_cogs" xfId="1189"/>
    <cellStyle name="Output" xfId="1190"/>
    <cellStyle name="Page Number" xfId="1191"/>
    <cellStyle name="pb_page_heading_LS" xfId="1192"/>
    <cellStyle name="Percent_RS_Lianozovo-Samara_9m01" xfId="1193"/>
    <cellStyle name="Percent1" xfId="1194"/>
    <cellStyle name="Piug" xfId="1195"/>
    <cellStyle name="Plug" xfId="1196"/>
    <cellStyle name="Price_Body" xfId="1197"/>
    <cellStyle name="prochrek" xfId="1198"/>
    <cellStyle name="Protected" xfId="1199"/>
    <cellStyle name="Salomon Logo" xfId="1200"/>
    <cellStyle name="SAPBEXaggData" xfId="1201"/>
    <cellStyle name="SAPBEXaggDataEmph" xfId="1202"/>
    <cellStyle name="SAPBEXaggItem" xfId="1203"/>
    <cellStyle name="SAPBEXaggItemX" xfId="1204"/>
    <cellStyle name="SAPBEXchaText" xfId="1205"/>
    <cellStyle name="SAPBEXexcBad7" xfId="1206"/>
    <cellStyle name="SAPBEXexcBad8" xfId="1207"/>
    <cellStyle name="SAPBEXexcBad9" xfId="1208"/>
    <cellStyle name="SAPBEXexcCritical4" xfId="1209"/>
    <cellStyle name="SAPBEXexcCritical5" xfId="1210"/>
    <cellStyle name="SAPBEXexcCritical6" xfId="1211"/>
    <cellStyle name="SAPBEXexcGood1" xfId="1212"/>
    <cellStyle name="SAPBEXexcGood2" xfId="1213"/>
    <cellStyle name="SAPBEXexcGood3" xfId="1214"/>
    <cellStyle name="SAPBEXfilterDrill" xfId="1215"/>
    <cellStyle name="SAPBEXfilterItem" xfId="1216"/>
    <cellStyle name="SAPBEXfilterText" xfId="1217"/>
    <cellStyle name="SAPBEXformats" xfId="1218"/>
    <cellStyle name="SAPBEXheaderItem" xfId="1219"/>
    <cellStyle name="SAPBEXheaderText" xfId="1220"/>
    <cellStyle name="SAPBEXHLevel0" xfId="1221"/>
    <cellStyle name="SAPBEXHLevel0X" xfId="1222"/>
    <cellStyle name="SAPBEXHLevel1" xfId="1223"/>
    <cellStyle name="SAPBEXHLevel1X" xfId="1224"/>
    <cellStyle name="SAPBEXHLevel2" xfId="1225"/>
    <cellStyle name="SAPBEXHLevel2X" xfId="1226"/>
    <cellStyle name="SAPBEXHLevel3" xfId="1227"/>
    <cellStyle name="SAPBEXHLevel3X" xfId="1228"/>
    <cellStyle name="SAPBEXinputData" xfId="1229"/>
    <cellStyle name="SAPBEXresData" xfId="1230"/>
    <cellStyle name="SAPBEXresDataEmph" xfId="1231"/>
    <cellStyle name="SAPBEXresItem" xfId="1232"/>
    <cellStyle name="SAPBEXresItemX" xfId="1233"/>
    <cellStyle name="SAPBEXstdData" xfId="1234"/>
    <cellStyle name="SAPBEXstdDataEmph" xfId="1235"/>
    <cellStyle name="SAPBEXstdItem" xfId="1236"/>
    <cellStyle name="SAPBEXstdItemX" xfId="1237"/>
    <cellStyle name="SAPBEXtitle" xfId="1238"/>
    <cellStyle name="SAPBEXundefined" xfId="1239"/>
    <cellStyle name="st1" xfId="1240"/>
    <cellStyle name="Standard_NEGS" xfId="1241"/>
    <cellStyle name="Style 1" xfId="1242"/>
    <cellStyle name="Table Head" xfId="1243"/>
    <cellStyle name="Table Head Aligned" xfId="1244"/>
    <cellStyle name="Table Head Blue" xfId="1245"/>
    <cellStyle name="Table Head Green" xfId="1246"/>
    <cellStyle name="Table Head_Val_Sum_Graph" xfId="1247"/>
    <cellStyle name="Table Heading" xfId="1248"/>
    <cellStyle name="Table Heading 2" xfId="1249"/>
    <cellStyle name="Table Heading_46EP.2012(v0.1)" xfId="1250"/>
    <cellStyle name="Table Text" xfId="1251"/>
    <cellStyle name="Table Title" xfId="1252"/>
    <cellStyle name="Table Units" xfId="1253"/>
    <cellStyle name="Table_Header" xfId="1254"/>
    <cellStyle name="Text" xfId="1255"/>
    <cellStyle name="Text 1" xfId="1256"/>
    <cellStyle name="Text Head" xfId="1257"/>
    <cellStyle name="Text Head 1" xfId="1258"/>
    <cellStyle name="Title" xfId="1259"/>
    <cellStyle name="Total" xfId="1260"/>
    <cellStyle name="TotalCurrency" xfId="1261"/>
    <cellStyle name="Underline_Single" xfId="1262"/>
    <cellStyle name="Unit" xfId="1263"/>
    <cellStyle name="Warning Text" xfId="1264"/>
    <cellStyle name="year" xfId="1265"/>
    <cellStyle name="Акцент1" xfId="1266"/>
    <cellStyle name="Акцент1 2" xfId="1267"/>
    <cellStyle name="Акцент1 2 2" xfId="1268"/>
    <cellStyle name="Акцент1 3" xfId="1269"/>
    <cellStyle name="Акцент1 3 2" xfId="1270"/>
    <cellStyle name="Акцент1 4" xfId="1271"/>
    <cellStyle name="Акцент1 4 2" xfId="1272"/>
    <cellStyle name="Акцент1 5" xfId="1273"/>
    <cellStyle name="Акцент1 5 2" xfId="1274"/>
    <cellStyle name="Акцент1 6" xfId="1275"/>
    <cellStyle name="Акцент1 6 2" xfId="1276"/>
    <cellStyle name="Акцент1 7" xfId="1277"/>
    <cellStyle name="Акцент1 7 2" xfId="1278"/>
    <cellStyle name="Акцент1 8" xfId="1279"/>
    <cellStyle name="Акцент1 8 2" xfId="1280"/>
    <cellStyle name="Акцент1 9" xfId="1281"/>
    <cellStyle name="Акцент1 9 2" xfId="1282"/>
    <cellStyle name="Акцент2" xfId="1283"/>
    <cellStyle name="Акцент2 2" xfId="1284"/>
    <cellStyle name="Акцент2 2 2" xfId="1285"/>
    <cellStyle name="Акцент2 3" xfId="1286"/>
    <cellStyle name="Акцент2 3 2" xfId="1287"/>
    <cellStyle name="Акцент2 4" xfId="1288"/>
    <cellStyle name="Акцент2 4 2" xfId="1289"/>
    <cellStyle name="Акцент2 5" xfId="1290"/>
    <cellStyle name="Акцент2 5 2" xfId="1291"/>
    <cellStyle name="Акцент2 6" xfId="1292"/>
    <cellStyle name="Акцент2 6 2" xfId="1293"/>
    <cellStyle name="Акцент2 7" xfId="1294"/>
    <cellStyle name="Акцент2 7 2" xfId="1295"/>
    <cellStyle name="Акцент2 8" xfId="1296"/>
    <cellStyle name="Акцент2 8 2" xfId="1297"/>
    <cellStyle name="Акцент2 9" xfId="1298"/>
    <cellStyle name="Акцент2 9 2" xfId="1299"/>
    <cellStyle name="Акцент3" xfId="1300"/>
    <cellStyle name="Акцент3 2" xfId="1301"/>
    <cellStyle name="Акцент3 2 2" xfId="1302"/>
    <cellStyle name="Акцент3 3" xfId="1303"/>
    <cellStyle name="Акцент3 3 2" xfId="1304"/>
    <cellStyle name="Акцент3 4" xfId="1305"/>
    <cellStyle name="Акцент3 4 2" xfId="1306"/>
    <cellStyle name="Акцент3 5" xfId="1307"/>
    <cellStyle name="Акцент3 5 2" xfId="1308"/>
    <cellStyle name="Акцент3 6" xfId="1309"/>
    <cellStyle name="Акцент3 6 2" xfId="1310"/>
    <cellStyle name="Акцент3 7" xfId="1311"/>
    <cellStyle name="Акцент3 7 2" xfId="1312"/>
    <cellStyle name="Акцент3 8" xfId="1313"/>
    <cellStyle name="Акцент3 8 2" xfId="1314"/>
    <cellStyle name="Акцент3 9" xfId="1315"/>
    <cellStyle name="Акцент3 9 2" xfId="1316"/>
    <cellStyle name="Акцент4" xfId="1317"/>
    <cellStyle name="Акцент4 2" xfId="1318"/>
    <cellStyle name="Акцент4 2 2" xfId="1319"/>
    <cellStyle name="Акцент4 3" xfId="1320"/>
    <cellStyle name="Акцент4 3 2" xfId="1321"/>
    <cellStyle name="Акцент4 4" xfId="1322"/>
    <cellStyle name="Акцент4 4 2" xfId="1323"/>
    <cellStyle name="Акцент4 5" xfId="1324"/>
    <cellStyle name="Акцент4 5 2" xfId="1325"/>
    <cellStyle name="Акцент4 6" xfId="1326"/>
    <cellStyle name="Акцент4 6 2" xfId="1327"/>
    <cellStyle name="Акцент4 7" xfId="1328"/>
    <cellStyle name="Акцент4 7 2" xfId="1329"/>
    <cellStyle name="Акцент4 8" xfId="1330"/>
    <cellStyle name="Акцент4 8 2" xfId="1331"/>
    <cellStyle name="Акцент4 9" xfId="1332"/>
    <cellStyle name="Акцент4 9 2" xfId="1333"/>
    <cellStyle name="Акцент5" xfId="1334"/>
    <cellStyle name="Акцент5 2" xfId="1335"/>
    <cellStyle name="Акцент5 2 2" xfId="1336"/>
    <cellStyle name="Акцент5 3" xfId="1337"/>
    <cellStyle name="Акцент5 3 2" xfId="1338"/>
    <cellStyle name="Акцент5 4" xfId="1339"/>
    <cellStyle name="Акцент5 4 2" xfId="1340"/>
    <cellStyle name="Акцент5 5" xfId="1341"/>
    <cellStyle name="Акцент5 5 2" xfId="1342"/>
    <cellStyle name="Акцент5 6" xfId="1343"/>
    <cellStyle name="Акцент5 6 2" xfId="1344"/>
    <cellStyle name="Акцент5 7" xfId="1345"/>
    <cellStyle name="Акцент5 7 2" xfId="1346"/>
    <cellStyle name="Акцент5 8" xfId="1347"/>
    <cellStyle name="Акцент5 8 2" xfId="1348"/>
    <cellStyle name="Акцент5 9" xfId="1349"/>
    <cellStyle name="Акцент5 9 2" xfId="1350"/>
    <cellStyle name="Акцент6" xfId="1351"/>
    <cellStyle name="Акцент6 2" xfId="1352"/>
    <cellStyle name="Акцент6 2 2" xfId="1353"/>
    <cellStyle name="Акцент6 3" xfId="1354"/>
    <cellStyle name="Акцент6 3 2" xfId="1355"/>
    <cellStyle name="Акцент6 4" xfId="1356"/>
    <cellStyle name="Акцент6 4 2" xfId="1357"/>
    <cellStyle name="Акцент6 5" xfId="1358"/>
    <cellStyle name="Акцент6 5 2" xfId="1359"/>
    <cellStyle name="Акцент6 6" xfId="1360"/>
    <cellStyle name="Акцент6 6 2" xfId="1361"/>
    <cellStyle name="Акцент6 7" xfId="1362"/>
    <cellStyle name="Акцент6 7 2" xfId="1363"/>
    <cellStyle name="Акцент6 8" xfId="1364"/>
    <cellStyle name="Акцент6 8 2" xfId="1365"/>
    <cellStyle name="Акцент6 9" xfId="1366"/>
    <cellStyle name="Акцент6 9 2" xfId="1367"/>
    <cellStyle name="Беззащитный" xfId="1368"/>
    <cellStyle name="Ввод " xfId="1369"/>
    <cellStyle name="Ввод  2" xfId="1370"/>
    <cellStyle name="Ввод  2 2" xfId="1371"/>
    <cellStyle name="Ввод  2_46EE.2011(v1.0)" xfId="1372"/>
    <cellStyle name="Ввод  3" xfId="1373"/>
    <cellStyle name="Ввод  3 2" xfId="1374"/>
    <cellStyle name="Ввод  3_46EE.2011(v1.0)" xfId="1375"/>
    <cellStyle name="Ввод  4" xfId="1376"/>
    <cellStyle name="Ввод  4 2" xfId="1377"/>
    <cellStyle name="Ввод  4_46EE.2011(v1.0)" xfId="1378"/>
    <cellStyle name="Ввод  5" xfId="1379"/>
    <cellStyle name="Ввод  5 2" xfId="1380"/>
    <cellStyle name="Ввод  5_46EE.2011(v1.0)" xfId="1381"/>
    <cellStyle name="Ввод  6" xfId="1382"/>
    <cellStyle name="Ввод  6 2" xfId="1383"/>
    <cellStyle name="Ввод  6_46EE.2011(v1.0)" xfId="1384"/>
    <cellStyle name="Ввод  7" xfId="1385"/>
    <cellStyle name="Ввод  7 2" xfId="1386"/>
    <cellStyle name="Ввод  7_46EE.2011(v1.0)" xfId="1387"/>
    <cellStyle name="Ввод  8" xfId="1388"/>
    <cellStyle name="Ввод  8 2" xfId="1389"/>
    <cellStyle name="Ввод  8_46EE.2011(v1.0)" xfId="1390"/>
    <cellStyle name="Ввод  9" xfId="1391"/>
    <cellStyle name="Ввод  9 2" xfId="1392"/>
    <cellStyle name="Ввод  9_46EE.2011(v1.0)" xfId="1393"/>
    <cellStyle name="Верт. заголовок" xfId="1394"/>
    <cellStyle name="Вес_продукта" xfId="1395"/>
    <cellStyle name="Вывод" xfId="1396"/>
    <cellStyle name="Вывод 2" xfId="1397"/>
    <cellStyle name="Вывод 2 2" xfId="1398"/>
    <cellStyle name="Вывод 2_46EE.2011(v1.0)" xfId="1399"/>
    <cellStyle name="Вывод 3" xfId="1400"/>
    <cellStyle name="Вывод 3 2" xfId="1401"/>
    <cellStyle name="Вывод 3_46EE.2011(v1.0)" xfId="1402"/>
    <cellStyle name="Вывод 4" xfId="1403"/>
    <cellStyle name="Вывод 4 2" xfId="1404"/>
    <cellStyle name="Вывод 4_46EE.2011(v1.0)" xfId="1405"/>
    <cellStyle name="Вывод 5" xfId="1406"/>
    <cellStyle name="Вывод 5 2" xfId="1407"/>
    <cellStyle name="Вывод 5_46EE.2011(v1.0)" xfId="1408"/>
    <cellStyle name="Вывод 6" xfId="1409"/>
    <cellStyle name="Вывод 6 2" xfId="1410"/>
    <cellStyle name="Вывод 6_46EE.2011(v1.0)" xfId="1411"/>
    <cellStyle name="Вывод 7" xfId="1412"/>
    <cellStyle name="Вывод 7 2" xfId="1413"/>
    <cellStyle name="Вывод 7_46EE.2011(v1.0)" xfId="1414"/>
    <cellStyle name="Вывод 8" xfId="1415"/>
    <cellStyle name="Вывод 8 2" xfId="1416"/>
    <cellStyle name="Вывод 8_46EE.2011(v1.0)" xfId="1417"/>
    <cellStyle name="Вывод 9" xfId="1418"/>
    <cellStyle name="Вывод 9 2" xfId="1419"/>
    <cellStyle name="Вывод 9_46EE.2011(v1.0)" xfId="1420"/>
    <cellStyle name="Вычисление" xfId="1421"/>
    <cellStyle name="Вычисление 2" xfId="1422"/>
    <cellStyle name="Вычисление 2 2" xfId="1423"/>
    <cellStyle name="Вычисление 2_46EE.2011(v1.0)" xfId="1424"/>
    <cellStyle name="Вычисление 3" xfId="1425"/>
    <cellStyle name="Вычисление 3 2" xfId="1426"/>
    <cellStyle name="Вычисление 3_46EE.2011(v1.0)" xfId="1427"/>
    <cellStyle name="Вычисление 4" xfId="1428"/>
    <cellStyle name="Вычисление 4 2" xfId="1429"/>
    <cellStyle name="Вычисление 4_46EE.2011(v1.0)" xfId="1430"/>
    <cellStyle name="Вычисление 5" xfId="1431"/>
    <cellStyle name="Вычисление 5 2" xfId="1432"/>
    <cellStyle name="Вычисление 5_46EE.2011(v1.0)" xfId="1433"/>
    <cellStyle name="Вычисление 6" xfId="1434"/>
    <cellStyle name="Вычисление 6 2" xfId="1435"/>
    <cellStyle name="Вычисление 6_46EE.2011(v1.0)" xfId="1436"/>
    <cellStyle name="Вычисление 7" xfId="1437"/>
    <cellStyle name="Вычисление 7 2" xfId="1438"/>
    <cellStyle name="Вычисление 7_46EE.2011(v1.0)" xfId="1439"/>
    <cellStyle name="Вычисление 8" xfId="1440"/>
    <cellStyle name="Вычисление 8 2" xfId="1441"/>
    <cellStyle name="Вычисление 8_46EE.2011(v1.0)" xfId="1442"/>
    <cellStyle name="Вычисление 9" xfId="1443"/>
    <cellStyle name="Вычисление 9 2" xfId="1444"/>
    <cellStyle name="Вычисление 9_46EE.2011(v1.0)" xfId="1445"/>
    <cellStyle name="Hyperlink" xfId="1446"/>
    <cellStyle name="Гиперссылка 2" xfId="1447"/>
    <cellStyle name="Гиперссылка 3" xfId="1448"/>
    <cellStyle name="Гиперссылка 4" xfId="1449"/>
    <cellStyle name="Группа" xfId="1450"/>
    <cellStyle name="Группа 0" xfId="1451"/>
    <cellStyle name="Группа 1" xfId="1452"/>
    <cellStyle name="Группа 2" xfId="1453"/>
    <cellStyle name="Группа 3" xfId="1454"/>
    <cellStyle name="Группа 4" xfId="1455"/>
    <cellStyle name="Группа 5" xfId="1456"/>
    <cellStyle name="Группа 6" xfId="1457"/>
    <cellStyle name="Группа 7" xfId="1458"/>
    <cellStyle name="Группа 8" xfId="1459"/>
    <cellStyle name="Группа_additional slides_04.12.03 _1" xfId="1460"/>
    <cellStyle name="ДАТА" xfId="1461"/>
    <cellStyle name="ДАТА 2" xfId="1462"/>
    <cellStyle name="ДАТА 3" xfId="1463"/>
    <cellStyle name="ДАТА 4" xfId="1464"/>
    <cellStyle name="ДАТА 5" xfId="1465"/>
    <cellStyle name="ДАТА 6" xfId="1466"/>
    <cellStyle name="ДАТА 7" xfId="1467"/>
    <cellStyle name="ДАТА 8" xfId="1468"/>
    <cellStyle name="ДАТА 9" xfId="1469"/>
    <cellStyle name="ДАТА_1" xfId="1470"/>
    <cellStyle name="Currency" xfId="1471"/>
    <cellStyle name="Currency [0]" xfId="1472"/>
    <cellStyle name="Денежный 2" xfId="1473"/>
    <cellStyle name="Денежный 2 2" xfId="1474"/>
    <cellStyle name="Денежный 2_INDEX.STATION.2012(v1.0)_" xfId="1475"/>
    <cellStyle name="Заголовок" xfId="1476"/>
    <cellStyle name="Заголовок 1" xfId="1477"/>
    <cellStyle name="Заголовок 1 2" xfId="1478"/>
    <cellStyle name="Заголовок 1 2 2" xfId="1479"/>
    <cellStyle name="Заголовок 1 2_46EE.2011(v1.0)" xfId="1480"/>
    <cellStyle name="Заголовок 1 3" xfId="1481"/>
    <cellStyle name="Заголовок 1 3 2" xfId="1482"/>
    <cellStyle name="Заголовок 1 3_46EE.2011(v1.0)" xfId="1483"/>
    <cellStyle name="Заголовок 1 4" xfId="1484"/>
    <cellStyle name="Заголовок 1 4 2" xfId="1485"/>
    <cellStyle name="Заголовок 1 4_46EE.2011(v1.0)" xfId="1486"/>
    <cellStyle name="Заголовок 1 5" xfId="1487"/>
    <cellStyle name="Заголовок 1 5 2" xfId="1488"/>
    <cellStyle name="Заголовок 1 5_46EE.2011(v1.0)" xfId="1489"/>
    <cellStyle name="Заголовок 1 6" xfId="1490"/>
    <cellStyle name="Заголовок 1 6 2" xfId="1491"/>
    <cellStyle name="Заголовок 1 6_46EE.2011(v1.0)" xfId="1492"/>
    <cellStyle name="Заголовок 1 7" xfId="1493"/>
    <cellStyle name="Заголовок 1 7 2" xfId="1494"/>
    <cellStyle name="Заголовок 1 7_46EE.2011(v1.0)" xfId="1495"/>
    <cellStyle name="Заголовок 1 8" xfId="1496"/>
    <cellStyle name="Заголовок 1 8 2" xfId="1497"/>
    <cellStyle name="Заголовок 1 8_46EE.2011(v1.0)" xfId="1498"/>
    <cellStyle name="Заголовок 1 9" xfId="1499"/>
    <cellStyle name="Заголовок 1 9 2" xfId="1500"/>
    <cellStyle name="Заголовок 1 9_46EE.2011(v1.0)" xfId="1501"/>
    <cellStyle name="Заголовок 2" xfId="1502"/>
    <cellStyle name="Заголовок 2 2" xfId="1503"/>
    <cellStyle name="Заголовок 2 2 2" xfId="1504"/>
    <cellStyle name="Заголовок 2 2_46EE.2011(v1.0)" xfId="1505"/>
    <cellStyle name="Заголовок 2 3" xfId="1506"/>
    <cellStyle name="Заголовок 2 3 2" xfId="1507"/>
    <cellStyle name="Заголовок 2 3_46EE.2011(v1.0)" xfId="1508"/>
    <cellStyle name="Заголовок 2 4" xfId="1509"/>
    <cellStyle name="Заголовок 2 4 2" xfId="1510"/>
    <cellStyle name="Заголовок 2 4_46EE.2011(v1.0)" xfId="1511"/>
    <cellStyle name="Заголовок 2 5" xfId="1512"/>
    <cellStyle name="Заголовок 2 5 2" xfId="1513"/>
    <cellStyle name="Заголовок 2 5_46EE.2011(v1.0)" xfId="1514"/>
    <cellStyle name="Заголовок 2 6" xfId="1515"/>
    <cellStyle name="Заголовок 2 6 2" xfId="1516"/>
    <cellStyle name="Заголовок 2 6_46EE.2011(v1.0)" xfId="1517"/>
    <cellStyle name="Заголовок 2 7" xfId="1518"/>
    <cellStyle name="Заголовок 2 7 2" xfId="1519"/>
    <cellStyle name="Заголовок 2 7_46EE.2011(v1.0)" xfId="1520"/>
    <cellStyle name="Заголовок 2 8" xfId="1521"/>
    <cellStyle name="Заголовок 2 8 2" xfId="1522"/>
    <cellStyle name="Заголовок 2 8_46EE.2011(v1.0)" xfId="1523"/>
    <cellStyle name="Заголовок 2 9" xfId="1524"/>
    <cellStyle name="Заголовок 2 9 2" xfId="1525"/>
    <cellStyle name="Заголовок 2 9_46EE.2011(v1.0)" xfId="1526"/>
    <cellStyle name="Заголовок 3" xfId="1527"/>
    <cellStyle name="Заголовок 3 2" xfId="1528"/>
    <cellStyle name="Заголовок 3 2 2" xfId="1529"/>
    <cellStyle name="Заголовок 3 2_46EE.2011(v1.0)" xfId="1530"/>
    <cellStyle name="Заголовок 3 3" xfId="1531"/>
    <cellStyle name="Заголовок 3 3 2" xfId="1532"/>
    <cellStyle name="Заголовок 3 3_46EE.2011(v1.0)" xfId="1533"/>
    <cellStyle name="Заголовок 3 4" xfId="1534"/>
    <cellStyle name="Заголовок 3 4 2" xfId="1535"/>
    <cellStyle name="Заголовок 3 4_46EE.2011(v1.0)" xfId="1536"/>
    <cellStyle name="Заголовок 3 5" xfId="1537"/>
    <cellStyle name="Заголовок 3 5 2" xfId="1538"/>
    <cellStyle name="Заголовок 3 5_46EE.2011(v1.0)" xfId="1539"/>
    <cellStyle name="Заголовок 3 6" xfId="1540"/>
    <cellStyle name="Заголовок 3 6 2" xfId="1541"/>
    <cellStyle name="Заголовок 3 6_46EE.2011(v1.0)" xfId="1542"/>
    <cellStyle name="Заголовок 3 7" xfId="1543"/>
    <cellStyle name="Заголовок 3 7 2" xfId="1544"/>
    <cellStyle name="Заголовок 3 7_46EE.2011(v1.0)" xfId="1545"/>
    <cellStyle name="Заголовок 3 8" xfId="1546"/>
    <cellStyle name="Заголовок 3 8 2" xfId="1547"/>
    <cellStyle name="Заголовок 3 8_46EE.2011(v1.0)" xfId="1548"/>
    <cellStyle name="Заголовок 3 9" xfId="1549"/>
    <cellStyle name="Заголовок 3 9 2" xfId="1550"/>
    <cellStyle name="Заголовок 3 9_46EE.2011(v1.0)" xfId="1551"/>
    <cellStyle name="Заголовок 4" xfId="1552"/>
    <cellStyle name="Заголовок 4 2" xfId="1553"/>
    <cellStyle name="Заголовок 4 2 2" xfId="1554"/>
    <cellStyle name="Заголовок 4 3" xfId="1555"/>
    <cellStyle name="Заголовок 4 3 2" xfId="1556"/>
    <cellStyle name="Заголовок 4 4" xfId="1557"/>
    <cellStyle name="Заголовок 4 4 2" xfId="1558"/>
    <cellStyle name="Заголовок 4 5" xfId="1559"/>
    <cellStyle name="Заголовок 4 5 2" xfId="1560"/>
    <cellStyle name="Заголовок 4 6" xfId="1561"/>
    <cellStyle name="Заголовок 4 6 2" xfId="1562"/>
    <cellStyle name="Заголовок 4 7" xfId="1563"/>
    <cellStyle name="Заголовок 4 7 2" xfId="1564"/>
    <cellStyle name="Заголовок 4 8" xfId="1565"/>
    <cellStyle name="Заголовок 4 8 2" xfId="1566"/>
    <cellStyle name="Заголовок 4 9" xfId="1567"/>
    <cellStyle name="Заголовок 4 9 2" xfId="1568"/>
    <cellStyle name="ЗАГОЛОВОК1" xfId="1569"/>
    <cellStyle name="ЗАГОЛОВОК2" xfId="1570"/>
    <cellStyle name="ЗаголовокСтолбца" xfId="1571"/>
    <cellStyle name="Защитный" xfId="1572"/>
    <cellStyle name="Значение" xfId="1573"/>
    <cellStyle name="Зоголовок" xfId="1574"/>
    <cellStyle name="Итог" xfId="1575"/>
    <cellStyle name="Итог 2" xfId="1576"/>
    <cellStyle name="Итог 2 2" xfId="1577"/>
    <cellStyle name="Итог 2_46EE.2011(v1.0)" xfId="1578"/>
    <cellStyle name="Итог 3" xfId="1579"/>
    <cellStyle name="Итог 3 2" xfId="1580"/>
    <cellStyle name="Итог 3_46EE.2011(v1.0)" xfId="1581"/>
    <cellStyle name="Итог 4" xfId="1582"/>
    <cellStyle name="Итог 4 2" xfId="1583"/>
    <cellStyle name="Итог 4_46EE.2011(v1.0)" xfId="1584"/>
    <cellStyle name="Итог 5" xfId="1585"/>
    <cellStyle name="Итог 5 2" xfId="1586"/>
    <cellStyle name="Итог 5_46EE.2011(v1.0)" xfId="1587"/>
    <cellStyle name="Итог 6" xfId="1588"/>
    <cellStyle name="Итог 6 2" xfId="1589"/>
    <cellStyle name="Итог 6_46EE.2011(v1.0)" xfId="1590"/>
    <cellStyle name="Итог 7" xfId="1591"/>
    <cellStyle name="Итог 7 2" xfId="1592"/>
    <cellStyle name="Итог 7_46EE.2011(v1.0)" xfId="1593"/>
    <cellStyle name="Итог 8" xfId="1594"/>
    <cellStyle name="Итог 8 2" xfId="1595"/>
    <cellStyle name="Итог 8_46EE.2011(v1.0)" xfId="1596"/>
    <cellStyle name="Итог 9" xfId="1597"/>
    <cellStyle name="Итог 9 2" xfId="1598"/>
    <cellStyle name="Итог 9_46EE.2011(v1.0)" xfId="1599"/>
    <cellStyle name="Итого" xfId="1600"/>
    <cellStyle name="ИТОГОВЫЙ" xfId="1601"/>
    <cellStyle name="ИТОГОВЫЙ 2" xfId="1602"/>
    <cellStyle name="ИТОГОВЫЙ 3" xfId="1603"/>
    <cellStyle name="ИТОГОВЫЙ 4" xfId="1604"/>
    <cellStyle name="ИТОГОВЫЙ 5" xfId="1605"/>
    <cellStyle name="ИТОГОВЫЙ 6" xfId="1606"/>
    <cellStyle name="ИТОГОВЫЙ 7" xfId="1607"/>
    <cellStyle name="ИТОГОВЫЙ 8" xfId="1608"/>
    <cellStyle name="ИТОГОВЫЙ 9" xfId="1609"/>
    <cellStyle name="ИТОГОВЫЙ_1" xfId="1610"/>
    <cellStyle name="Контрольная ячейка" xfId="1611"/>
    <cellStyle name="Контрольная ячейка 2" xfId="1612"/>
    <cellStyle name="Контрольная ячейка 2 2" xfId="1613"/>
    <cellStyle name="Контрольная ячейка 2_46EE.2011(v1.0)" xfId="1614"/>
    <cellStyle name="Контрольная ячейка 3" xfId="1615"/>
    <cellStyle name="Контрольная ячейка 3 2" xfId="1616"/>
    <cellStyle name="Контрольная ячейка 3_46EE.2011(v1.0)" xfId="1617"/>
    <cellStyle name="Контрольная ячейка 4" xfId="1618"/>
    <cellStyle name="Контрольная ячейка 4 2" xfId="1619"/>
    <cellStyle name="Контрольная ячейка 4_46EE.2011(v1.0)" xfId="1620"/>
    <cellStyle name="Контрольная ячейка 5" xfId="1621"/>
    <cellStyle name="Контрольная ячейка 5 2" xfId="1622"/>
    <cellStyle name="Контрольная ячейка 5_46EE.2011(v1.0)" xfId="1623"/>
    <cellStyle name="Контрольная ячейка 6" xfId="1624"/>
    <cellStyle name="Контрольная ячейка 6 2" xfId="1625"/>
    <cellStyle name="Контрольная ячейка 6_46EE.2011(v1.0)" xfId="1626"/>
    <cellStyle name="Контрольная ячейка 7" xfId="1627"/>
    <cellStyle name="Контрольная ячейка 7 2" xfId="1628"/>
    <cellStyle name="Контрольная ячейка 7_46EE.2011(v1.0)" xfId="1629"/>
    <cellStyle name="Контрольная ячейка 8" xfId="1630"/>
    <cellStyle name="Контрольная ячейка 8 2" xfId="1631"/>
    <cellStyle name="Контрольная ячейка 8_46EE.2011(v1.0)" xfId="1632"/>
    <cellStyle name="Контрольная ячейка 9" xfId="1633"/>
    <cellStyle name="Контрольная ячейка 9 2" xfId="1634"/>
    <cellStyle name="Контрольная ячейка 9_46EE.2011(v1.0)" xfId="1635"/>
    <cellStyle name="Миша (бланки отчетности)" xfId="1636"/>
    <cellStyle name="Мой заголовок" xfId="1637"/>
    <cellStyle name="Мой заголовок листа" xfId="1638"/>
    <cellStyle name="Мой заголовок_Новая инструкция1_фст" xfId="1639"/>
    <cellStyle name="Мои наименования показателей" xfId="1640"/>
    <cellStyle name="Мои наименования показателей 2" xfId="1641"/>
    <cellStyle name="Мои наименования показателей 2 2" xfId="1642"/>
    <cellStyle name="Мои наименования показателей 2 3" xfId="1643"/>
    <cellStyle name="Мои наименования показателей 2 4" xfId="1644"/>
    <cellStyle name="Мои наименования показателей 2 5" xfId="1645"/>
    <cellStyle name="Мои наименования показателей 2 6" xfId="1646"/>
    <cellStyle name="Мои наименования показателей 2 7" xfId="1647"/>
    <cellStyle name="Мои наименования показателей 2 8" xfId="1648"/>
    <cellStyle name="Мои наименования показателей 2 9" xfId="1649"/>
    <cellStyle name="Мои наименования показателей 2_1" xfId="1650"/>
    <cellStyle name="Мои наименования показателей 3" xfId="1651"/>
    <cellStyle name="Мои наименования показателей 3 2" xfId="1652"/>
    <cellStyle name="Мои наименования показателей 3 3" xfId="1653"/>
    <cellStyle name="Мои наименования показателей 3 4" xfId="1654"/>
    <cellStyle name="Мои наименования показателей 3 5" xfId="1655"/>
    <cellStyle name="Мои наименования показателей 3 6" xfId="1656"/>
    <cellStyle name="Мои наименования показателей 3 7" xfId="1657"/>
    <cellStyle name="Мои наименования показателей 3 8" xfId="1658"/>
    <cellStyle name="Мои наименования показателей 3 9" xfId="1659"/>
    <cellStyle name="Мои наименования показателей 3_1" xfId="1660"/>
    <cellStyle name="Мои наименования показателей 4" xfId="1661"/>
    <cellStyle name="Мои наименования показателей 4 2" xfId="1662"/>
    <cellStyle name="Мои наименования показателей 4 3" xfId="1663"/>
    <cellStyle name="Мои наименования показателей 4 4" xfId="1664"/>
    <cellStyle name="Мои наименования показателей 4 5" xfId="1665"/>
    <cellStyle name="Мои наименования показателей 4 6" xfId="1666"/>
    <cellStyle name="Мои наименования показателей 4 7" xfId="1667"/>
    <cellStyle name="Мои наименования показателей 4 8" xfId="1668"/>
    <cellStyle name="Мои наименования показателей 4 9" xfId="1669"/>
    <cellStyle name="Мои наименования показателей 4_1" xfId="1670"/>
    <cellStyle name="Мои наименования показателей 5" xfId="1671"/>
    <cellStyle name="Мои наименования показателей 5 2" xfId="1672"/>
    <cellStyle name="Мои наименования показателей 5 3" xfId="1673"/>
    <cellStyle name="Мои наименования показателей 5 4" xfId="1674"/>
    <cellStyle name="Мои наименования показателей 5 5" xfId="1675"/>
    <cellStyle name="Мои наименования показателей 5 6" xfId="1676"/>
    <cellStyle name="Мои наименования показателей 5 7" xfId="1677"/>
    <cellStyle name="Мои наименования показателей 5 8" xfId="1678"/>
    <cellStyle name="Мои наименования показателей 5 9" xfId="1679"/>
    <cellStyle name="Мои наименования показателей 5_1" xfId="1680"/>
    <cellStyle name="Мои наименования показателей 6" xfId="1681"/>
    <cellStyle name="Мои наименования показателей 6 2" xfId="1682"/>
    <cellStyle name="Мои наименования показателей 6 3" xfId="1683"/>
    <cellStyle name="Мои наименования показателей 6_46EE.2011(v1.0)" xfId="1684"/>
    <cellStyle name="Мои наименования показателей 7" xfId="1685"/>
    <cellStyle name="Мои наименования показателей 7 2" xfId="1686"/>
    <cellStyle name="Мои наименования показателей 7 3" xfId="1687"/>
    <cellStyle name="Мои наименования показателей 7_46EE.2011(v1.0)" xfId="1688"/>
    <cellStyle name="Мои наименования показателей 8" xfId="1689"/>
    <cellStyle name="Мои наименования показателей 8 2" xfId="1690"/>
    <cellStyle name="Мои наименования показателей 8 3" xfId="1691"/>
    <cellStyle name="Мои наименования показателей 8_46EE.2011(v1.0)" xfId="1692"/>
    <cellStyle name="Мои наименования показателей_46EE.2011" xfId="1693"/>
    <cellStyle name="назв фил" xfId="1694"/>
    <cellStyle name="Название" xfId="1695"/>
    <cellStyle name="Название 2" xfId="1696"/>
    <cellStyle name="Название 2 2" xfId="1697"/>
    <cellStyle name="Название 3" xfId="1698"/>
    <cellStyle name="Название 3 2" xfId="1699"/>
    <cellStyle name="Название 4" xfId="1700"/>
    <cellStyle name="Название 4 2" xfId="1701"/>
    <cellStyle name="Название 5" xfId="1702"/>
    <cellStyle name="Название 5 2" xfId="1703"/>
    <cellStyle name="Название 6" xfId="1704"/>
    <cellStyle name="Название 6 2" xfId="1705"/>
    <cellStyle name="Название 7" xfId="1706"/>
    <cellStyle name="Название 7 2" xfId="1707"/>
    <cellStyle name="Название 8" xfId="1708"/>
    <cellStyle name="Название 8 2" xfId="1709"/>
    <cellStyle name="Название 9" xfId="1710"/>
    <cellStyle name="Название 9 2" xfId="1711"/>
    <cellStyle name="Невидимый" xfId="1712"/>
    <cellStyle name="Нейтральный" xfId="1713"/>
    <cellStyle name="Нейтральный 2" xfId="1714"/>
    <cellStyle name="Нейтральный 2 2" xfId="1715"/>
    <cellStyle name="Нейтральный 3" xfId="1716"/>
    <cellStyle name="Нейтральный 3 2" xfId="1717"/>
    <cellStyle name="Нейтральный 4" xfId="1718"/>
    <cellStyle name="Нейтральный 4 2" xfId="1719"/>
    <cellStyle name="Нейтральный 5" xfId="1720"/>
    <cellStyle name="Нейтральный 5 2" xfId="1721"/>
    <cellStyle name="Нейтральный 6" xfId="1722"/>
    <cellStyle name="Нейтральный 6 2" xfId="1723"/>
    <cellStyle name="Нейтральный 7" xfId="1724"/>
    <cellStyle name="Нейтральный 7 2" xfId="1725"/>
    <cellStyle name="Нейтральный 8" xfId="1726"/>
    <cellStyle name="Нейтральный 8 2" xfId="1727"/>
    <cellStyle name="Нейтральный 9" xfId="1728"/>
    <cellStyle name="Нейтральный 9 2" xfId="1729"/>
    <cellStyle name="Низ1" xfId="1730"/>
    <cellStyle name="Низ2" xfId="1731"/>
    <cellStyle name="Обычный 10" xfId="1732"/>
    <cellStyle name="Обычный 11" xfId="1733"/>
    <cellStyle name="Обычный 11 2" xfId="1734"/>
    <cellStyle name="Обычный 11_46EE.2011(v1.2)" xfId="1735"/>
    <cellStyle name="Обычный 12" xfId="1736"/>
    <cellStyle name="Обычный 12 2" xfId="1737"/>
    <cellStyle name="Обычный 2" xfId="1738"/>
    <cellStyle name="Обычный 2 2" xfId="1739"/>
    <cellStyle name="Обычный 2 2 2" xfId="1740"/>
    <cellStyle name="Обычный 2 2 3" xfId="1741"/>
    <cellStyle name="Обычный 2 2_46EE.2011(v1.0)" xfId="1742"/>
    <cellStyle name="Обычный 2 3" xfId="1743"/>
    <cellStyle name="Обычный 2 3 2" xfId="1744"/>
    <cellStyle name="Обычный 2 3 3" xfId="1745"/>
    <cellStyle name="Обычный 2 3_46EE.2011(v1.0)" xfId="1746"/>
    <cellStyle name="Обычный 2 4" xfId="1747"/>
    <cellStyle name="Обычный 2 4 2" xfId="1748"/>
    <cellStyle name="Обычный 2 4 3" xfId="1749"/>
    <cellStyle name="Обычный 2 4_46EE.2011(v1.0)" xfId="1750"/>
    <cellStyle name="Обычный 2 5" xfId="1751"/>
    <cellStyle name="Обычный 2 5 2" xfId="1752"/>
    <cellStyle name="Обычный 2 5 3" xfId="1753"/>
    <cellStyle name="Обычный 2 5_46EE.2011(v1.0)" xfId="1754"/>
    <cellStyle name="Обычный 2 6" xfId="1755"/>
    <cellStyle name="Обычный 2 6 2" xfId="1756"/>
    <cellStyle name="Обычный 2 6 3" xfId="1757"/>
    <cellStyle name="Обычный 2 6_46EE.2011(v1.0)" xfId="1758"/>
    <cellStyle name="Обычный 2 7" xfId="1759"/>
    <cellStyle name="Обычный 2_1" xfId="1760"/>
    <cellStyle name="Обычный 3" xfId="1761"/>
    <cellStyle name="Обычный 3 2" xfId="1762"/>
    <cellStyle name="Обычный 3 3" xfId="1763"/>
    <cellStyle name="Обычный 4" xfId="1764"/>
    <cellStyle name="Обычный 4 2" xfId="1765"/>
    <cellStyle name="Обычный 4 2 2" xfId="1766"/>
    <cellStyle name="Обычный 4 2_BALANCE.WARM.2011YEAR(v1.5)" xfId="1767"/>
    <cellStyle name="Обычный 4_ARMRAZR" xfId="1768"/>
    <cellStyle name="Обычный 5" xfId="1769"/>
    <cellStyle name="Обычный 6" xfId="1770"/>
    <cellStyle name="Обычный 7" xfId="1771"/>
    <cellStyle name="Обычный 8" xfId="1772"/>
    <cellStyle name="Обычный 9" xfId="1773"/>
    <cellStyle name="Обычный_Лист1" xfId="1774"/>
    <cellStyle name="Обычный_Сведения об отпуске (передаче) электроэнергии потребителям распределительными сетевыми организациями" xfId="1775"/>
    <cellStyle name="Followed Hyperlink" xfId="1776"/>
    <cellStyle name="Ошибка" xfId="1777"/>
    <cellStyle name="Плохой" xfId="1778"/>
    <cellStyle name="Плохой 2" xfId="1779"/>
    <cellStyle name="Плохой 2 2" xfId="1780"/>
    <cellStyle name="Плохой 3" xfId="1781"/>
    <cellStyle name="Плохой 3 2" xfId="1782"/>
    <cellStyle name="Плохой 4" xfId="1783"/>
    <cellStyle name="Плохой 4 2" xfId="1784"/>
    <cellStyle name="Плохой 5" xfId="1785"/>
    <cellStyle name="Плохой 5 2" xfId="1786"/>
    <cellStyle name="Плохой 6" xfId="1787"/>
    <cellStyle name="Плохой 6 2" xfId="1788"/>
    <cellStyle name="Плохой 7" xfId="1789"/>
    <cellStyle name="Плохой 7 2" xfId="1790"/>
    <cellStyle name="Плохой 8" xfId="1791"/>
    <cellStyle name="Плохой 8 2" xfId="1792"/>
    <cellStyle name="Плохой 9" xfId="1793"/>
    <cellStyle name="Плохой 9 2" xfId="1794"/>
    <cellStyle name="По центру с переносом" xfId="1795"/>
    <cellStyle name="По ширине с переносом" xfId="1796"/>
    <cellStyle name="Подгруппа" xfId="1797"/>
    <cellStyle name="Поле ввода" xfId="1798"/>
    <cellStyle name="Пояснение" xfId="1799"/>
    <cellStyle name="Пояснение 2" xfId="1800"/>
    <cellStyle name="Пояснение 2 2" xfId="1801"/>
    <cellStyle name="Пояснение 3" xfId="1802"/>
    <cellStyle name="Пояснение 3 2" xfId="1803"/>
    <cellStyle name="Пояснение 4" xfId="1804"/>
    <cellStyle name="Пояснение 4 2" xfId="1805"/>
    <cellStyle name="Пояснение 5" xfId="1806"/>
    <cellStyle name="Пояснение 5 2" xfId="1807"/>
    <cellStyle name="Пояснение 6" xfId="1808"/>
    <cellStyle name="Пояснение 6 2" xfId="1809"/>
    <cellStyle name="Пояснение 7" xfId="1810"/>
    <cellStyle name="Пояснение 7 2" xfId="1811"/>
    <cellStyle name="Пояснение 8" xfId="1812"/>
    <cellStyle name="Пояснение 8 2" xfId="1813"/>
    <cellStyle name="Пояснение 9" xfId="1814"/>
    <cellStyle name="Пояснение 9 2" xfId="1815"/>
    <cellStyle name="Примечание" xfId="1816"/>
    <cellStyle name="Примечание 10" xfId="1817"/>
    <cellStyle name="Примечание 10 2" xfId="1818"/>
    <cellStyle name="Примечание 10 3" xfId="1819"/>
    <cellStyle name="Примечание 10_46EE.2011(v1.0)" xfId="1820"/>
    <cellStyle name="Примечание 11" xfId="1821"/>
    <cellStyle name="Примечание 11 2" xfId="1822"/>
    <cellStyle name="Примечание 11 3" xfId="1823"/>
    <cellStyle name="Примечание 11_46EE.2011(v1.0)" xfId="1824"/>
    <cellStyle name="Примечание 12" xfId="1825"/>
    <cellStyle name="Примечание 12 2" xfId="1826"/>
    <cellStyle name="Примечание 12 3" xfId="1827"/>
    <cellStyle name="Примечание 12_46EE.2011(v1.0)" xfId="1828"/>
    <cellStyle name="Примечание 2" xfId="1829"/>
    <cellStyle name="Примечание 2 2" xfId="1830"/>
    <cellStyle name="Примечание 2 3" xfId="1831"/>
    <cellStyle name="Примечание 2 4" xfId="1832"/>
    <cellStyle name="Примечание 2 5" xfId="1833"/>
    <cellStyle name="Примечание 2 6" xfId="1834"/>
    <cellStyle name="Примечание 2 7" xfId="1835"/>
    <cellStyle name="Примечание 2 8" xfId="1836"/>
    <cellStyle name="Примечание 2 9" xfId="1837"/>
    <cellStyle name="Примечание 2_46EE.2011(v1.0)" xfId="1838"/>
    <cellStyle name="Примечание 3" xfId="1839"/>
    <cellStyle name="Примечание 3 2" xfId="1840"/>
    <cellStyle name="Примечание 3 3" xfId="1841"/>
    <cellStyle name="Примечание 3 4" xfId="1842"/>
    <cellStyle name="Примечание 3 5" xfId="1843"/>
    <cellStyle name="Примечание 3 6" xfId="1844"/>
    <cellStyle name="Примечание 3 7" xfId="1845"/>
    <cellStyle name="Примечание 3 8" xfId="1846"/>
    <cellStyle name="Примечание 3 9" xfId="1847"/>
    <cellStyle name="Примечание 3_46EE.2011(v1.0)" xfId="1848"/>
    <cellStyle name="Примечание 4" xfId="1849"/>
    <cellStyle name="Примечание 4 2" xfId="1850"/>
    <cellStyle name="Примечание 4 3" xfId="1851"/>
    <cellStyle name="Примечание 4 4" xfId="1852"/>
    <cellStyle name="Примечание 4 5" xfId="1853"/>
    <cellStyle name="Примечание 4 6" xfId="1854"/>
    <cellStyle name="Примечание 4 7" xfId="1855"/>
    <cellStyle name="Примечание 4 8" xfId="1856"/>
    <cellStyle name="Примечание 4 9" xfId="1857"/>
    <cellStyle name="Примечание 4_46EE.2011(v1.0)" xfId="1858"/>
    <cellStyle name="Примечание 5" xfId="1859"/>
    <cellStyle name="Примечание 5 2" xfId="1860"/>
    <cellStyle name="Примечание 5 3" xfId="1861"/>
    <cellStyle name="Примечание 5 4" xfId="1862"/>
    <cellStyle name="Примечание 5 5" xfId="1863"/>
    <cellStyle name="Примечание 5 6" xfId="1864"/>
    <cellStyle name="Примечание 5 7" xfId="1865"/>
    <cellStyle name="Примечание 5 8" xfId="1866"/>
    <cellStyle name="Примечание 5 9" xfId="1867"/>
    <cellStyle name="Примечание 5_46EE.2011(v1.0)" xfId="1868"/>
    <cellStyle name="Примечание 6" xfId="1869"/>
    <cellStyle name="Примечание 6 2" xfId="1870"/>
    <cellStyle name="Примечание 6_46EE.2011(v1.0)" xfId="1871"/>
    <cellStyle name="Примечание 7" xfId="1872"/>
    <cellStyle name="Примечание 7 2" xfId="1873"/>
    <cellStyle name="Примечание 7_46EE.2011(v1.0)" xfId="1874"/>
    <cellStyle name="Примечание 8" xfId="1875"/>
    <cellStyle name="Примечание 8 2" xfId="1876"/>
    <cellStyle name="Примечание 8_46EE.2011(v1.0)" xfId="1877"/>
    <cellStyle name="Примечание 9" xfId="1878"/>
    <cellStyle name="Примечание 9 2" xfId="1879"/>
    <cellStyle name="Примечание 9_46EE.2011(v1.0)" xfId="1880"/>
    <cellStyle name="Продукт" xfId="1881"/>
    <cellStyle name="Percent" xfId="1882"/>
    <cellStyle name="Процентный 10" xfId="1883"/>
    <cellStyle name="Процентный 2" xfId="1884"/>
    <cellStyle name="Процентный 2 2" xfId="1885"/>
    <cellStyle name="Процентный 2 3" xfId="1886"/>
    <cellStyle name="Процентный 3" xfId="1887"/>
    <cellStyle name="Процентный 3 2" xfId="1888"/>
    <cellStyle name="Процентный 3 3" xfId="1889"/>
    <cellStyle name="Процентный 4" xfId="1890"/>
    <cellStyle name="Процентный 4 2" xfId="1891"/>
    <cellStyle name="Процентный 4 3" xfId="1892"/>
    <cellStyle name="Процентный 5" xfId="1893"/>
    <cellStyle name="Процентный 9" xfId="1894"/>
    <cellStyle name="Разница" xfId="1895"/>
    <cellStyle name="Рамки" xfId="1896"/>
    <cellStyle name="Сводная таблица" xfId="1897"/>
    <cellStyle name="Связанная ячейка" xfId="1898"/>
    <cellStyle name="Связанная ячейка 2" xfId="1899"/>
    <cellStyle name="Связанная ячейка 2 2" xfId="1900"/>
    <cellStyle name="Связанная ячейка 2_46EE.2011(v1.0)" xfId="1901"/>
    <cellStyle name="Связанная ячейка 3" xfId="1902"/>
    <cellStyle name="Связанная ячейка 3 2" xfId="1903"/>
    <cellStyle name="Связанная ячейка 3_46EE.2011(v1.0)" xfId="1904"/>
    <cellStyle name="Связанная ячейка 4" xfId="1905"/>
    <cellStyle name="Связанная ячейка 4 2" xfId="1906"/>
    <cellStyle name="Связанная ячейка 4_46EE.2011(v1.0)" xfId="1907"/>
    <cellStyle name="Связанная ячейка 5" xfId="1908"/>
    <cellStyle name="Связанная ячейка 5 2" xfId="1909"/>
    <cellStyle name="Связанная ячейка 5_46EE.2011(v1.0)" xfId="1910"/>
    <cellStyle name="Связанная ячейка 6" xfId="1911"/>
    <cellStyle name="Связанная ячейка 6 2" xfId="1912"/>
    <cellStyle name="Связанная ячейка 6_46EE.2011(v1.0)" xfId="1913"/>
    <cellStyle name="Связанная ячейка 7" xfId="1914"/>
    <cellStyle name="Связанная ячейка 7 2" xfId="1915"/>
    <cellStyle name="Связанная ячейка 7_46EE.2011(v1.0)" xfId="1916"/>
    <cellStyle name="Связанная ячейка 8" xfId="1917"/>
    <cellStyle name="Связанная ячейка 8 2" xfId="1918"/>
    <cellStyle name="Связанная ячейка 8_46EE.2011(v1.0)" xfId="1919"/>
    <cellStyle name="Связанная ячейка 9" xfId="1920"/>
    <cellStyle name="Связанная ячейка 9 2" xfId="1921"/>
    <cellStyle name="Связанная ячейка 9_46EE.2011(v1.0)" xfId="1922"/>
    <cellStyle name="Стиль 1" xfId="1923"/>
    <cellStyle name="Стиль 1 2" xfId="1924"/>
    <cellStyle name="Стиль 1 2 2" xfId="1925"/>
    <cellStyle name="Стиль 1 2_46EP.2012(v0.1)" xfId="1926"/>
    <cellStyle name="Стиль 1_Новая инструкция1_фст" xfId="1927"/>
    <cellStyle name="Субсчет" xfId="1928"/>
    <cellStyle name="Счет" xfId="1929"/>
    <cellStyle name="ТЕКСТ" xfId="1930"/>
    <cellStyle name="ТЕКСТ 2" xfId="1931"/>
    <cellStyle name="ТЕКСТ 3" xfId="1932"/>
    <cellStyle name="ТЕКСТ 4" xfId="1933"/>
    <cellStyle name="ТЕКСТ 5" xfId="1934"/>
    <cellStyle name="ТЕКСТ 6" xfId="1935"/>
    <cellStyle name="ТЕКСТ 7" xfId="1936"/>
    <cellStyle name="ТЕКСТ 8" xfId="1937"/>
    <cellStyle name="ТЕКСТ 9" xfId="1938"/>
    <cellStyle name="Текст предупреждения" xfId="1939"/>
    <cellStyle name="Текст предупреждения 2" xfId="1940"/>
    <cellStyle name="Текст предупреждения 2 2" xfId="1941"/>
    <cellStyle name="Текст предупреждения 3" xfId="1942"/>
    <cellStyle name="Текст предупреждения 3 2" xfId="1943"/>
    <cellStyle name="Текст предупреждения 4" xfId="1944"/>
    <cellStyle name="Текст предупреждения 4 2" xfId="1945"/>
    <cellStyle name="Текст предупреждения 5" xfId="1946"/>
    <cellStyle name="Текст предупреждения 5 2" xfId="1947"/>
    <cellStyle name="Текст предупреждения 6" xfId="1948"/>
    <cellStyle name="Текст предупреждения 6 2" xfId="1949"/>
    <cellStyle name="Текст предупреждения 7" xfId="1950"/>
    <cellStyle name="Текст предупреждения 7 2" xfId="1951"/>
    <cellStyle name="Текст предупреждения 8" xfId="1952"/>
    <cellStyle name="Текст предупреждения 8 2" xfId="1953"/>
    <cellStyle name="Текст предупреждения 9" xfId="1954"/>
    <cellStyle name="Текст предупреждения 9 2" xfId="1955"/>
    <cellStyle name="Текстовый" xfId="1956"/>
    <cellStyle name="Текстовый 2" xfId="1957"/>
    <cellStyle name="Текстовый 3" xfId="1958"/>
    <cellStyle name="Текстовый 4" xfId="1959"/>
    <cellStyle name="Текстовый 5" xfId="1960"/>
    <cellStyle name="Текстовый 6" xfId="1961"/>
    <cellStyle name="Текстовый 7" xfId="1962"/>
    <cellStyle name="Текстовый 8" xfId="1963"/>
    <cellStyle name="Текстовый 9" xfId="1964"/>
    <cellStyle name="Текстовый_1" xfId="1965"/>
    <cellStyle name="Тысячи [0]_22гк" xfId="1966"/>
    <cellStyle name="Тысячи_22гк" xfId="1967"/>
    <cellStyle name="ФИКСИРОВАННЫЙ" xfId="1968"/>
    <cellStyle name="ФИКСИРОВАННЫЙ 2" xfId="1969"/>
    <cellStyle name="ФИКСИРОВАННЫЙ 3" xfId="1970"/>
    <cellStyle name="ФИКСИРОВАННЫЙ 4" xfId="1971"/>
    <cellStyle name="ФИКСИРОВАННЫЙ 5" xfId="1972"/>
    <cellStyle name="ФИКСИРОВАННЫЙ 6" xfId="1973"/>
    <cellStyle name="ФИКСИРОВАННЫЙ 7" xfId="1974"/>
    <cellStyle name="ФИКСИРОВАННЫЙ 8" xfId="1975"/>
    <cellStyle name="ФИКСИРОВАННЫЙ 9" xfId="1976"/>
    <cellStyle name="ФИКСИРОВАННЫЙ_1" xfId="1977"/>
    <cellStyle name="Comma" xfId="1978"/>
    <cellStyle name="Comma [0]" xfId="1979"/>
    <cellStyle name="Финансовый 2" xfId="1980"/>
    <cellStyle name="Финансовый 2 2" xfId="1981"/>
    <cellStyle name="Финансовый 2 2 2" xfId="1982"/>
    <cellStyle name="Финансовый 2 2_INDEX.STATION.2012(v1.0)_" xfId="1983"/>
    <cellStyle name="Финансовый 2 3" xfId="1984"/>
    <cellStyle name="Финансовый 2_46EE.2011(v1.0)" xfId="1985"/>
    <cellStyle name="Финансовый 3" xfId="1986"/>
    <cellStyle name="Финансовый 3 2" xfId="1987"/>
    <cellStyle name="Финансовый 3 3" xfId="1988"/>
    <cellStyle name="Финансовый 3 4" xfId="1989"/>
    <cellStyle name="Финансовый 3_INDEX.STATION.2012(v1.0)_" xfId="1990"/>
    <cellStyle name="Финансовый 4" xfId="1991"/>
    <cellStyle name="Финансовый 6" xfId="1992"/>
    <cellStyle name="Финансовый0[0]_FU_bal" xfId="1993"/>
    <cellStyle name="Формула" xfId="1994"/>
    <cellStyle name="Формула 2" xfId="1995"/>
    <cellStyle name="Формула_A РТ 2009 Рязаньэнерго" xfId="1996"/>
    <cellStyle name="ФормулаВБ" xfId="1997"/>
    <cellStyle name="ФормулаНаКонтроль" xfId="1998"/>
    <cellStyle name="Хороший" xfId="1999"/>
    <cellStyle name="Хороший 2" xfId="2000"/>
    <cellStyle name="Хороший 2 2" xfId="2001"/>
    <cellStyle name="Хороший 3" xfId="2002"/>
    <cellStyle name="Хороший 3 2" xfId="2003"/>
    <cellStyle name="Хороший 4" xfId="2004"/>
    <cellStyle name="Хороший 4 2" xfId="2005"/>
    <cellStyle name="Хороший 5" xfId="2006"/>
    <cellStyle name="Хороший 5 2" xfId="2007"/>
    <cellStyle name="Хороший 6" xfId="2008"/>
    <cellStyle name="Хороший 6 2" xfId="2009"/>
    <cellStyle name="Хороший 7" xfId="2010"/>
    <cellStyle name="Хороший 7 2" xfId="2011"/>
    <cellStyle name="Хороший 8" xfId="2012"/>
    <cellStyle name="Хороший 8 2" xfId="2013"/>
    <cellStyle name="Хороший 9" xfId="2014"/>
    <cellStyle name="Хороший 9 2" xfId="2015"/>
    <cellStyle name="Цена_продукта" xfId="2016"/>
    <cellStyle name="Цифры по центру с десятыми" xfId="2017"/>
    <cellStyle name="число" xfId="2018"/>
    <cellStyle name="Џђћ–…ќ’ќ›‰" xfId="2019"/>
    <cellStyle name="Шапка" xfId="2020"/>
    <cellStyle name="Шапка таблицы" xfId="2021"/>
    <cellStyle name="ШАУ" xfId="2022"/>
    <cellStyle name="標準_PL-CF sheet" xfId="2023"/>
    <cellStyle name="䁺_x0001_" xfId="20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0" sqref="N30"/>
    </sheetView>
  </sheetViews>
  <sheetFormatPr defaultColWidth="9.00390625" defaultRowHeight="12.75"/>
  <cols>
    <col min="1" max="1" width="29.125" style="8" customWidth="1"/>
    <col min="2" max="2" width="10.00390625" style="0" customWidth="1"/>
    <col min="3" max="3" width="9.75390625" style="0" bestFit="1" customWidth="1"/>
    <col min="4" max="4" width="9.25390625" style="0" bestFit="1" customWidth="1"/>
    <col min="5" max="5" width="10.00390625" style="9" customWidth="1"/>
    <col min="6" max="6" width="11.625" style="0" bestFit="1" customWidth="1"/>
    <col min="7" max="7" width="9.75390625" style="0" bestFit="1" customWidth="1"/>
    <col min="8" max="8" width="9.25390625" style="0" bestFit="1" customWidth="1"/>
    <col min="9" max="9" width="10.625" style="9" customWidth="1"/>
    <col min="10" max="10" width="9.25390625" style="0" bestFit="1" customWidth="1"/>
    <col min="11" max="11" width="10.125" style="0" bestFit="1" customWidth="1"/>
    <col min="12" max="12" width="9.25390625" style="0" bestFit="1" customWidth="1"/>
    <col min="13" max="13" width="10.75390625" style="0" customWidth="1"/>
    <col min="14" max="14" width="9.875" style="0" customWidth="1"/>
    <col min="15" max="15" width="9.25390625" style="0" bestFit="1" customWidth="1"/>
    <col min="16" max="16" width="10.00390625" style="0" customWidth="1"/>
    <col min="17" max="17" width="11.00390625" style="0" customWidth="1"/>
    <col min="18" max="18" width="11.625" style="0" customWidth="1"/>
  </cols>
  <sheetData>
    <row r="1" ht="21">
      <c r="A1" s="12" t="s">
        <v>58</v>
      </c>
    </row>
    <row r="2" ht="31.5">
      <c r="A2" s="11"/>
    </row>
    <row r="3" spans="1:18" ht="12.75">
      <c r="A3" s="1" t="s">
        <v>0</v>
      </c>
      <c r="B3" s="26" t="s">
        <v>16</v>
      </c>
      <c r="C3" s="26" t="s">
        <v>17</v>
      </c>
      <c r="D3" s="26" t="s">
        <v>18</v>
      </c>
      <c r="E3" s="27" t="s">
        <v>24</v>
      </c>
      <c r="F3" s="26" t="s">
        <v>19</v>
      </c>
      <c r="G3" s="26" t="s">
        <v>20</v>
      </c>
      <c r="H3" s="26" t="s">
        <v>21</v>
      </c>
      <c r="I3" s="27" t="s">
        <v>25</v>
      </c>
      <c r="J3" s="26" t="s">
        <v>22</v>
      </c>
      <c r="K3" s="26" t="s">
        <v>46</v>
      </c>
      <c r="L3" s="2" t="s">
        <v>47</v>
      </c>
      <c r="M3" s="27" t="s">
        <v>48</v>
      </c>
      <c r="N3" s="2" t="s">
        <v>49</v>
      </c>
      <c r="O3" s="2" t="s">
        <v>51</v>
      </c>
      <c r="P3" s="2" t="s">
        <v>52</v>
      </c>
      <c r="Q3" s="27" t="s">
        <v>53</v>
      </c>
      <c r="R3" s="27" t="s">
        <v>54</v>
      </c>
    </row>
    <row r="4" spans="1:18" ht="12.75">
      <c r="A4" s="2" t="s">
        <v>2</v>
      </c>
      <c r="B4" s="2"/>
      <c r="C4" s="2"/>
      <c r="D4" s="2"/>
      <c r="E4" s="10"/>
      <c r="F4" s="2"/>
      <c r="G4" s="2"/>
      <c r="H4" s="2"/>
      <c r="I4" s="10"/>
      <c r="J4" s="2"/>
      <c r="K4" s="2"/>
      <c r="L4" s="2"/>
      <c r="M4" s="2"/>
      <c r="N4" s="2"/>
      <c r="O4" s="2"/>
      <c r="P4" s="2"/>
      <c r="Q4" s="2"/>
      <c r="R4" s="2"/>
    </row>
    <row r="5" spans="1:18" ht="22.5">
      <c r="A5" s="3" t="s">
        <v>7</v>
      </c>
      <c r="B5" s="20">
        <f>B9+B11</f>
        <v>16016.716</v>
      </c>
      <c r="C5" s="20">
        <f>C9+C11</f>
        <v>14445.636</v>
      </c>
      <c r="D5" s="20">
        <f>D9+D11</f>
        <v>14848.173</v>
      </c>
      <c r="E5" s="21">
        <f>SUM(B5:D5)</f>
        <v>45310.525</v>
      </c>
      <c r="F5" s="20">
        <f>F9+F11</f>
        <v>13721.508</v>
      </c>
      <c r="G5" s="20">
        <f>G9+G11</f>
        <v>12176.29</v>
      </c>
      <c r="H5" s="20">
        <f>H9+H11</f>
        <v>11588.891</v>
      </c>
      <c r="I5" s="21">
        <f>SUM(F5:H5)</f>
        <v>37486.689</v>
      </c>
      <c r="J5" s="22">
        <f>J9+J11</f>
        <v>12111.771</v>
      </c>
      <c r="K5" s="22">
        <f aca="true" t="shared" si="0" ref="K5:P5">K9+K11</f>
        <v>12470.328</v>
      </c>
      <c r="L5" s="22">
        <f t="shared" si="0"/>
        <v>13689.811000000002</v>
      </c>
      <c r="M5" s="21">
        <f>SUM(J5:L5)</f>
        <v>38271.91</v>
      </c>
      <c r="N5" s="22">
        <f t="shared" si="0"/>
        <v>15408.733999999999</v>
      </c>
      <c r="O5" s="22">
        <f t="shared" si="0"/>
        <v>16464.003999999997</v>
      </c>
      <c r="P5" s="22">
        <f t="shared" si="0"/>
        <v>17461.886000000002</v>
      </c>
      <c r="Q5" s="21">
        <f>SUM(N5:P5)</f>
        <v>49334.623999999996</v>
      </c>
      <c r="R5" s="21">
        <f>SUM(Q5,M5,I5,E5)</f>
        <v>170403.748</v>
      </c>
    </row>
    <row r="6" spans="1:18" ht="12.75">
      <c r="A6" s="4" t="s">
        <v>5</v>
      </c>
      <c r="B6" s="23"/>
      <c r="C6" s="23"/>
      <c r="D6" s="23"/>
      <c r="E6" s="21">
        <f aca="true" t="shared" si="1" ref="E6:E20">SUM(B6:D6)</f>
        <v>0</v>
      </c>
      <c r="F6" s="23"/>
      <c r="G6" s="23"/>
      <c r="H6" s="23"/>
      <c r="I6" s="21">
        <f aca="true" t="shared" si="2" ref="I6:I20">SUM(F6:H6)</f>
        <v>0</v>
      </c>
      <c r="J6" s="24"/>
      <c r="K6" s="24"/>
      <c r="L6" s="22"/>
      <c r="M6" s="21">
        <f aca="true" t="shared" si="3" ref="M6:M20">SUM(J6:L6)</f>
        <v>0</v>
      </c>
      <c r="N6" s="22"/>
      <c r="O6" s="22"/>
      <c r="P6" s="22"/>
      <c r="Q6" s="21">
        <f aca="true" t="shared" si="4" ref="Q6:Q20">SUM(N6:P6)</f>
        <v>0</v>
      </c>
      <c r="R6" s="21">
        <f aca="true" t="shared" si="5" ref="R6:R18">SUM(Q6,M6,I6,E6)</f>
        <v>0</v>
      </c>
    </row>
    <row r="7" spans="1:18" ht="22.5">
      <c r="A7" s="4" t="s">
        <v>6</v>
      </c>
      <c r="B7" s="20">
        <f>B11</f>
        <v>1049.3630000000012</v>
      </c>
      <c r="C7" s="20">
        <f>C11</f>
        <v>981.6689999999999</v>
      </c>
      <c r="D7" s="20">
        <f>D11</f>
        <v>1679.8739999999998</v>
      </c>
      <c r="E7" s="21">
        <f t="shared" si="1"/>
        <v>3710.906000000001</v>
      </c>
      <c r="F7" s="20">
        <f>F11</f>
        <v>1927.6540000000005</v>
      </c>
      <c r="G7" s="20">
        <f>G11</f>
        <v>1045.737000000001</v>
      </c>
      <c r="H7" s="20">
        <f>H11</f>
        <v>11588.891</v>
      </c>
      <c r="I7" s="21">
        <f t="shared" si="2"/>
        <v>14562.282000000001</v>
      </c>
      <c r="J7" s="22">
        <f>J11</f>
        <v>505.6040000000012</v>
      </c>
      <c r="K7" s="22">
        <f>K11</f>
        <v>512.134</v>
      </c>
      <c r="L7" s="22">
        <f>L11</f>
        <v>1064.844000000001</v>
      </c>
      <c r="M7" s="21">
        <f t="shared" si="3"/>
        <v>2082.582000000002</v>
      </c>
      <c r="N7" s="22">
        <f>N11</f>
        <v>1931.1929999999993</v>
      </c>
      <c r="O7" s="22">
        <f>O11</f>
        <v>2046.9079999999976</v>
      </c>
      <c r="P7" s="22">
        <f>P11</f>
        <v>1875.4780000000028</v>
      </c>
      <c r="Q7" s="21">
        <f t="shared" si="4"/>
        <v>5853.579</v>
      </c>
      <c r="R7" s="21">
        <f t="shared" si="5"/>
        <v>26209.349000000002</v>
      </c>
    </row>
    <row r="8" spans="1:18" ht="22.5">
      <c r="A8" s="3" t="s">
        <v>50</v>
      </c>
      <c r="B8" s="20"/>
      <c r="C8" s="20"/>
      <c r="D8" s="20"/>
      <c r="E8" s="21">
        <f t="shared" si="1"/>
        <v>0</v>
      </c>
      <c r="F8" s="20"/>
      <c r="G8" s="20"/>
      <c r="H8" s="20"/>
      <c r="I8" s="21">
        <f t="shared" si="2"/>
        <v>0</v>
      </c>
      <c r="J8" s="22"/>
      <c r="K8" s="22"/>
      <c r="L8" s="22"/>
      <c r="M8" s="21">
        <f t="shared" si="3"/>
        <v>0</v>
      </c>
      <c r="N8" s="22"/>
      <c r="O8" s="22"/>
      <c r="P8" s="22"/>
      <c r="Q8" s="21">
        <f t="shared" si="4"/>
        <v>0</v>
      </c>
      <c r="R8" s="21">
        <f t="shared" si="5"/>
        <v>0</v>
      </c>
    </row>
    <row r="9" spans="1:18" ht="12.75">
      <c r="A9" s="5" t="s">
        <v>1</v>
      </c>
      <c r="B9" s="20">
        <v>14967.353</v>
      </c>
      <c r="C9" s="20">
        <v>13463.967</v>
      </c>
      <c r="D9" s="20">
        <v>13168.299</v>
      </c>
      <c r="E9" s="21">
        <f t="shared" si="1"/>
        <v>41599.619</v>
      </c>
      <c r="F9" s="20">
        <v>11793.854</v>
      </c>
      <c r="G9" s="20">
        <v>11130.553</v>
      </c>
      <c r="H9" s="20"/>
      <c r="I9" s="21">
        <f t="shared" si="2"/>
        <v>22924.407</v>
      </c>
      <c r="J9" s="22">
        <v>11606.167</v>
      </c>
      <c r="K9" s="22">
        <v>11958.194</v>
      </c>
      <c r="L9" s="22">
        <v>12624.967</v>
      </c>
      <c r="M9" s="21">
        <f t="shared" si="3"/>
        <v>36189.327999999994</v>
      </c>
      <c r="N9" s="22">
        <v>13477.541</v>
      </c>
      <c r="O9" s="34">
        <v>14417.096</v>
      </c>
      <c r="P9" s="22">
        <v>15586.408</v>
      </c>
      <c r="Q9" s="21">
        <f t="shared" si="4"/>
        <v>43481.045</v>
      </c>
      <c r="R9" s="21">
        <f t="shared" si="5"/>
        <v>144194.399</v>
      </c>
    </row>
    <row r="10" spans="1:18" ht="12.75">
      <c r="A10" s="5" t="s">
        <v>9</v>
      </c>
      <c r="B10" s="23"/>
      <c r="C10" s="23"/>
      <c r="D10" s="23"/>
      <c r="E10" s="21">
        <f t="shared" si="1"/>
        <v>0</v>
      </c>
      <c r="F10" s="23"/>
      <c r="G10" s="23"/>
      <c r="H10" s="23"/>
      <c r="I10" s="21">
        <f t="shared" si="2"/>
        <v>0</v>
      </c>
      <c r="J10" s="24"/>
      <c r="K10" s="24"/>
      <c r="L10" s="22"/>
      <c r="M10" s="21">
        <f t="shared" si="3"/>
        <v>0</v>
      </c>
      <c r="N10" s="22"/>
      <c r="O10" s="22"/>
      <c r="P10" s="22"/>
      <c r="Q10" s="21">
        <f t="shared" si="4"/>
        <v>0</v>
      </c>
      <c r="R10" s="21">
        <f t="shared" si="5"/>
        <v>0</v>
      </c>
    </row>
    <row r="11" spans="1:18" ht="12.75">
      <c r="A11" s="5" t="s">
        <v>10</v>
      </c>
      <c r="B11" s="28">
        <f>B13+B20-B9</f>
        <v>1049.3630000000012</v>
      </c>
      <c r="C11" s="28">
        <f>C13+C20-C9</f>
        <v>981.6689999999999</v>
      </c>
      <c r="D11" s="28">
        <f>D13+D20-D9</f>
        <v>1679.8739999999998</v>
      </c>
      <c r="E11" s="21">
        <f>E7</f>
        <v>3710.906000000001</v>
      </c>
      <c r="F11" s="28">
        <f>F13+F20-F9</f>
        <v>1927.6540000000005</v>
      </c>
      <c r="G11" s="28">
        <f aca="true" t="shared" si="6" ref="G11:P11">G13+G20-G9</f>
        <v>1045.737000000001</v>
      </c>
      <c r="H11" s="28">
        <f t="shared" si="6"/>
        <v>11588.891</v>
      </c>
      <c r="I11" s="21">
        <f>I7</f>
        <v>14562.282000000001</v>
      </c>
      <c r="J11" s="22">
        <f t="shared" si="6"/>
        <v>505.6040000000012</v>
      </c>
      <c r="K11" s="22">
        <f t="shared" si="6"/>
        <v>512.134</v>
      </c>
      <c r="L11" s="22">
        <f t="shared" si="6"/>
        <v>1064.844000000001</v>
      </c>
      <c r="M11" s="21">
        <f>M7</f>
        <v>2082.582000000002</v>
      </c>
      <c r="N11" s="22">
        <f t="shared" si="6"/>
        <v>1931.1929999999993</v>
      </c>
      <c r="O11" s="22">
        <f t="shared" si="6"/>
        <v>2046.9079999999976</v>
      </c>
      <c r="P11" s="22">
        <f t="shared" si="6"/>
        <v>1875.4780000000028</v>
      </c>
      <c r="Q11" s="21">
        <f t="shared" si="4"/>
        <v>5853.579</v>
      </c>
      <c r="R11" s="21">
        <f t="shared" si="5"/>
        <v>26209.349000000002</v>
      </c>
    </row>
    <row r="12" spans="1:18" ht="12.75">
      <c r="A12" s="5" t="s">
        <v>11</v>
      </c>
      <c r="B12" s="23"/>
      <c r="C12" s="23"/>
      <c r="D12" s="23"/>
      <c r="E12" s="21">
        <f t="shared" si="1"/>
        <v>0</v>
      </c>
      <c r="F12" s="23"/>
      <c r="G12" s="23"/>
      <c r="H12" s="23"/>
      <c r="I12" s="21">
        <f t="shared" si="2"/>
        <v>0</v>
      </c>
      <c r="J12" s="24"/>
      <c r="K12" s="24"/>
      <c r="L12" s="22"/>
      <c r="M12" s="21">
        <f t="shared" si="3"/>
        <v>0</v>
      </c>
      <c r="N12" s="22"/>
      <c r="O12" s="22"/>
      <c r="P12" s="22"/>
      <c r="Q12" s="21">
        <f t="shared" si="4"/>
        <v>0</v>
      </c>
      <c r="R12" s="21">
        <f t="shared" si="5"/>
        <v>0</v>
      </c>
    </row>
    <row r="13" spans="1:18" ht="12.75">
      <c r="A13" s="6" t="s">
        <v>8</v>
      </c>
      <c r="B13" s="20">
        <f>B14+B15</f>
        <v>15954.965</v>
      </c>
      <c r="C13" s="20">
        <f>C14+C15</f>
        <v>14151.788</v>
      </c>
      <c r="D13" s="20">
        <f>D14+D15</f>
        <v>14551.54</v>
      </c>
      <c r="E13" s="21">
        <f t="shared" si="1"/>
        <v>44658.293000000005</v>
      </c>
      <c r="F13" s="20">
        <f>F14+F15</f>
        <v>13301.538</v>
      </c>
      <c r="G13" s="20">
        <f>G14+G15</f>
        <v>11901.214</v>
      </c>
      <c r="H13" s="20">
        <f>H14+H15</f>
        <v>11250.121</v>
      </c>
      <c r="I13" s="21">
        <f t="shared" si="2"/>
        <v>36452.873</v>
      </c>
      <c r="J13" s="22">
        <f>J14+J15</f>
        <v>11822.715</v>
      </c>
      <c r="K13" s="22">
        <f>K14+K15</f>
        <v>12158.882</v>
      </c>
      <c r="L13" s="22">
        <f>L14+L15</f>
        <v>13350.882000000001</v>
      </c>
      <c r="M13" s="21">
        <f t="shared" si="3"/>
        <v>37332.47900000001</v>
      </c>
      <c r="N13" s="22">
        <f>N14+N15</f>
        <v>15014.860999999999</v>
      </c>
      <c r="O13" s="22">
        <f>O14+O15</f>
        <v>16055.306999999999</v>
      </c>
      <c r="P13" s="22">
        <f>P14+P15</f>
        <v>17239.939000000002</v>
      </c>
      <c r="Q13" s="21">
        <f t="shared" si="4"/>
        <v>48310.107</v>
      </c>
      <c r="R13" s="21">
        <f t="shared" si="5"/>
        <v>166753.752</v>
      </c>
    </row>
    <row r="14" spans="1:18" ht="33.75">
      <c r="A14" s="5" t="s">
        <v>12</v>
      </c>
      <c r="B14" s="20">
        <v>3052.3599999999997</v>
      </c>
      <c r="C14" s="20">
        <v>2634.0620000000004</v>
      </c>
      <c r="D14" s="20">
        <v>2633.2859999999996</v>
      </c>
      <c r="E14" s="21">
        <f t="shared" si="1"/>
        <v>8319.708</v>
      </c>
      <c r="F14" s="20">
        <v>2428.286</v>
      </c>
      <c r="G14" s="20">
        <v>2514.659</v>
      </c>
      <c r="H14" s="20">
        <v>3133.369</v>
      </c>
      <c r="I14" s="21">
        <f t="shared" si="2"/>
        <v>8076.314</v>
      </c>
      <c r="J14" s="20">
        <v>3715.072</v>
      </c>
      <c r="K14" s="22">
        <v>3547.06</v>
      </c>
      <c r="L14" s="22">
        <v>3438.6110000000003</v>
      </c>
      <c r="M14" s="21">
        <f t="shared" si="3"/>
        <v>10700.743</v>
      </c>
      <c r="N14" s="22">
        <v>3755.839</v>
      </c>
      <c r="O14" s="22">
        <v>3813.822</v>
      </c>
      <c r="P14" s="22">
        <v>4161.948</v>
      </c>
      <c r="Q14" s="21">
        <f t="shared" si="4"/>
        <v>11731.609</v>
      </c>
      <c r="R14" s="21">
        <f t="shared" si="5"/>
        <v>38828.373999999996</v>
      </c>
    </row>
    <row r="15" spans="1:18" ht="12.75">
      <c r="A15" s="5" t="s">
        <v>13</v>
      </c>
      <c r="B15" s="20">
        <v>12902.605</v>
      </c>
      <c r="C15" s="20">
        <v>11517.726</v>
      </c>
      <c r="D15" s="20">
        <v>11918.254</v>
      </c>
      <c r="E15" s="21">
        <f t="shared" si="1"/>
        <v>36338.585</v>
      </c>
      <c r="F15" s="20">
        <v>10873.252</v>
      </c>
      <c r="G15" s="28">
        <v>9386.555</v>
      </c>
      <c r="H15" s="20">
        <v>8116.7519999999995</v>
      </c>
      <c r="I15" s="21">
        <f t="shared" si="2"/>
        <v>28376.559</v>
      </c>
      <c r="J15" s="20">
        <v>8107.643</v>
      </c>
      <c r="K15" s="22">
        <v>8611.822</v>
      </c>
      <c r="L15" s="22">
        <v>9912.271</v>
      </c>
      <c r="M15" s="21">
        <f t="shared" si="3"/>
        <v>26631.736</v>
      </c>
      <c r="N15" s="22">
        <v>11259.021999999999</v>
      </c>
      <c r="O15" s="22">
        <v>12241.484999999999</v>
      </c>
      <c r="P15" s="22">
        <v>13077.991000000002</v>
      </c>
      <c r="Q15" s="21">
        <f t="shared" si="4"/>
        <v>36578.498</v>
      </c>
      <c r="R15" s="21">
        <f t="shared" si="5"/>
        <v>127925.378</v>
      </c>
    </row>
    <row r="16" spans="1:18" ht="12.75">
      <c r="A16" s="4" t="s">
        <v>14</v>
      </c>
      <c r="B16" s="23"/>
      <c r="C16" s="23"/>
      <c r="D16" s="23"/>
      <c r="E16" s="21">
        <f t="shared" si="1"/>
        <v>0</v>
      </c>
      <c r="F16" s="23"/>
      <c r="G16" s="28"/>
      <c r="H16" s="23"/>
      <c r="I16" s="21">
        <f t="shared" si="2"/>
        <v>0</v>
      </c>
      <c r="J16" s="24"/>
      <c r="K16" s="24"/>
      <c r="L16" s="22"/>
      <c r="M16" s="21">
        <f t="shared" si="3"/>
        <v>0</v>
      </c>
      <c r="N16" s="22"/>
      <c r="O16" s="22"/>
      <c r="P16" s="22"/>
      <c r="Q16" s="21">
        <f t="shared" si="4"/>
        <v>0</v>
      </c>
      <c r="R16" s="21">
        <f t="shared" si="5"/>
        <v>0</v>
      </c>
    </row>
    <row r="17" spans="1:18" ht="12.75">
      <c r="A17" s="6" t="s">
        <v>3</v>
      </c>
      <c r="B17" s="28"/>
      <c r="C17" s="23"/>
      <c r="D17" s="23"/>
      <c r="E17" s="21">
        <f t="shared" si="1"/>
        <v>0</v>
      </c>
      <c r="F17" s="23"/>
      <c r="G17" s="28"/>
      <c r="H17" s="23"/>
      <c r="I17" s="21">
        <f t="shared" si="2"/>
        <v>0</v>
      </c>
      <c r="J17" s="24"/>
      <c r="K17" s="24"/>
      <c r="L17" s="22"/>
      <c r="M17" s="21">
        <f t="shared" si="3"/>
        <v>0</v>
      </c>
      <c r="N17" s="22"/>
      <c r="O17" s="22"/>
      <c r="P17" s="22"/>
      <c r="Q17" s="21">
        <f t="shared" si="4"/>
        <v>0</v>
      </c>
      <c r="R17" s="21">
        <f t="shared" si="5"/>
        <v>0</v>
      </c>
    </row>
    <row r="18" spans="1:18" ht="12.75">
      <c r="A18" s="6" t="s">
        <v>4</v>
      </c>
      <c r="B18" s="28">
        <v>61.751</v>
      </c>
      <c r="C18" s="28">
        <v>293.848</v>
      </c>
      <c r="D18" s="20">
        <v>296.633</v>
      </c>
      <c r="E18" s="21">
        <f t="shared" si="1"/>
        <v>652.232</v>
      </c>
      <c r="F18" s="28">
        <v>419.97</v>
      </c>
      <c r="G18" s="28">
        <v>275.076</v>
      </c>
      <c r="H18" s="28">
        <v>338.77</v>
      </c>
      <c r="I18" s="21">
        <f t="shared" si="2"/>
        <v>1033.816</v>
      </c>
      <c r="J18" s="28">
        <v>289.056</v>
      </c>
      <c r="K18" s="24">
        <v>311.446</v>
      </c>
      <c r="L18" s="32">
        <v>338.929</v>
      </c>
      <c r="M18" s="21">
        <f t="shared" si="3"/>
        <v>939.4309999999999</v>
      </c>
      <c r="N18" s="35">
        <v>393.873</v>
      </c>
      <c r="O18" s="37">
        <v>408.697</v>
      </c>
      <c r="P18" s="22">
        <v>221.947</v>
      </c>
      <c r="Q18" s="21">
        <f t="shared" si="4"/>
        <v>1024.5169999999998</v>
      </c>
      <c r="R18" s="21">
        <f t="shared" si="5"/>
        <v>3649.996</v>
      </c>
    </row>
    <row r="19" spans="1:18" ht="22.5">
      <c r="A19" s="4" t="s">
        <v>15</v>
      </c>
      <c r="B19" s="23"/>
      <c r="C19" s="28"/>
      <c r="D19" s="20"/>
      <c r="E19" s="21">
        <f t="shared" si="1"/>
        <v>0</v>
      </c>
      <c r="F19" s="23"/>
      <c r="G19" s="28"/>
      <c r="H19" s="23"/>
      <c r="I19" s="21">
        <f t="shared" si="2"/>
        <v>0</v>
      </c>
      <c r="J19" s="25"/>
      <c r="K19" s="25"/>
      <c r="L19" s="32"/>
      <c r="M19" s="21">
        <f t="shared" si="3"/>
        <v>0</v>
      </c>
      <c r="N19" s="22"/>
      <c r="O19" s="22"/>
      <c r="P19" s="22"/>
      <c r="Q19" s="21">
        <f t="shared" si="4"/>
        <v>0</v>
      </c>
      <c r="R19" s="21">
        <v>0</v>
      </c>
    </row>
    <row r="20" spans="1:18" ht="12.75">
      <c r="A20" s="7" t="s">
        <v>23</v>
      </c>
      <c r="B20" s="20">
        <f>B18</f>
        <v>61.751</v>
      </c>
      <c r="C20" s="28">
        <f>C18</f>
        <v>293.848</v>
      </c>
      <c r="D20" s="20">
        <f>D18</f>
        <v>296.633</v>
      </c>
      <c r="E20" s="21">
        <f t="shared" si="1"/>
        <v>652.232</v>
      </c>
      <c r="F20" s="28">
        <f>F18</f>
        <v>419.97</v>
      </c>
      <c r="G20" s="28">
        <f>G18</f>
        <v>275.076</v>
      </c>
      <c r="H20" s="28">
        <f>H18</f>
        <v>338.77</v>
      </c>
      <c r="I20" s="21">
        <f t="shared" si="2"/>
        <v>1033.816</v>
      </c>
      <c r="J20" s="31">
        <f>J18</f>
        <v>289.056</v>
      </c>
      <c r="K20" s="24">
        <f>K18</f>
        <v>311.446</v>
      </c>
      <c r="L20" s="32">
        <f>L18</f>
        <v>338.929</v>
      </c>
      <c r="M20" s="21">
        <f t="shared" si="3"/>
        <v>939.4309999999999</v>
      </c>
      <c r="N20" s="35">
        <f>N18</f>
        <v>393.873</v>
      </c>
      <c r="O20" s="24">
        <f>O18</f>
        <v>408.697</v>
      </c>
      <c r="P20" s="22">
        <f>P18</f>
        <v>221.947</v>
      </c>
      <c r="Q20" s="21">
        <f t="shared" si="4"/>
        <v>1024.5169999999998</v>
      </c>
      <c r="R20" s="38">
        <f>E20+I20+M20+Q20</f>
        <v>3649.9959999999996</v>
      </c>
    </row>
    <row r="21" spans="2:17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4" ht="18">
      <c r="A22" s="19" t="s">
        <v>44</v>
      </c>
      <c r="F22" s="33"/>
      <c r="G22" s="33"/>
      <c r="I22" s="36"/>
      <c r="N22" s="33"/>
    </row>
    <row r="23" ht="18">
      <c r="A23" s="19"/>
    </row>
    <row r="24" spans="1:18" ht="18">
      <c r="A24" s="19"/>
      <c r="B24" s="2" t="s">
        <v>16</v>
      </c>
      <c r="C24" s="2" t="s">
        <v>17</v>
      </c>
      <c r="D24" s="2" t="s">
        <v>18</v>
      </c>
      <c r="E24" s="10" t="s">
        <v>24</v>
      </c>
      <c r="F24" s="2" t="s">
        <v>19</v>
      </c>
      <c r="G24" s="2" t="s">
        <v>20</v>
      </c>
      <c r="H24" s="2" t="s">
        <v>21</v>
      </c>
      <c r="I24" s="10" t="s">
        <v>25</v>
      </c>
      <c r="J24" s="2" t="s">
        <v>22</v>
      </c>
      <c r="K24" s="2" t="s">
        <v>46</v>
      </c>
      <c r="L24" s="2" t="s">
        <v>47</v>
      </c>
      <c r="M24" s="10" t="s">
        <v>48</v>
      </c>
      <c r="N24" s="2" t="s">
        <v>49</v>
      </c>
      <c r="O24" s="2" t="s">
        <v>51</v>
      </c>
      <c r="P24" s="2" t="s">
        <v>52</v>
      </c>
      <c r="Q24" s="27" t="s">
        <v>53</v>
      </c>
      <c r="R24" s="27" t="s">
        <v>54</v>
      </c>
    </row>
    <row r="25" spans="1:18" ht="18">
      <c r="A25" s="19"/>
      <c r="B25" s="29">
        <v>129866.06</v>
      </c>
      <c r="C25" s="29">
        <v>720396.88</v>
      </c>
      <c r="D25" s="29">
        <v>720396.88</v>
      </c>
      <c r="E25" s="30">
        <f>SUM(B25:D25)</f>
        <v>1570659.8199999998</v>
      </c>
      <c r="F25" s="29">
        <v>1095047.74</v>
      </c>
      <c r="G25" s="29">
        <v>683636.13</v>
      </c>
      <c r="H25" s="29">
        <v>837645.36</v>
      </c>
      <c r="I25" s="30">
        <f>SUM(F25:H25)</f>
        <v>2616329.23</v>
      </c>
      <c r="J25" s="29">
        <v>700931.21</v>
      </c>
      <c r="K25" s="29">
        <v>764872.004</v>
      </c>
      <c r="L25" s="29">
        <v>922937.91</v>
      </c>
      <c r="M25" s="30">
        <f>SUM(J25:L25)</f>
        <v>2388741.124</v>
      </c>
      <c r="N25" s="29">
        <v>1060733.69</v>
      </c>
      <c r="O25" s="29">
        <v>1045301.01</v>
      </c>
      <c r="P25" s="29">
        <v>567500.32</v>
      </c>
      <c r="Q25" s="30">
        <f>SUM(N25:P25)</f>
        <v>2673535.02</v>
      </c>
      <c r="R25" s="30">
        <f>E25+I25+M25+Q25</f>
        <v>9249265.194</v>
      </c>
    </row>
    <row r="27" spans="1:9" ht="18">
      <c r="A27" s="13" t="s">
        <v>59</v>
      </c>
      <c r="E27"/>
      <c r="I27"/>
    </row>
    <row r="28" spans="1:17" ht="12.75">
      <c r="A28"/>
      <c r="E28"/>
      <c r="I28"/>
      <c r="O28" s="39"/>
      <c r="P28" s="39"/>
      <c r="Q28" s="33"/>
    </row>
    <row r="29" spans="1:10" ht="63" customHeight="1">
      <c r="A29" s="15"/>
      <c r="B29" s="40" t="s">
        <v>26</v>
      </c>
      <c r="C29" s="40"/>
      <c r="D29" s="40" t="s">
        <v>60</v>
      </c>
      <c r="E29" s="40"/>
      <c r="F29" s="40"/>
      <c r="G29" s="40"/>
      <c r="H29" s="40" t="s">
        <v>27</v>
      </c>
      <c r="I29" s="40"/>
      <c r="J29" s="40"/>
    </row>
    <row r="30" spans="1:10" ht="45.75" customHeight="1">
      <c r="A30" s="14" t="s">
        <v>55</v>
      </c>
      <c r="B30" s="41">
        <v>150006.2</v>
      </c>
      <c r="C30" s="41"/>
      <c r="D30" s="41">
        <v>3120.1</v>
      </c>
      <c r="E30" s="41"/>
      <c r="F30" s="48">
        <f>D30/B30</f>
        <v>0.02079980694131309</v>
      </c>
      <c r="G30" s="49"/>
      <c r="H30" s="42" t="s">
        <v>57</v>
      </c>
      <c r="I30" s="42"/>
      <c r="J30" s="42"/>
    </row>
    <row r="33" spans="1:9" ht="18">
      <c r="A33" s="13" t="s">
        <v>28</v>
      </c>
      <c r="E33"/>
      <c r="I33"/>
    </row>
    <row r="34" spans="1:9" ht="12.75">
      <c r="A34"/>
      <c r="E34"/>
      <c r="I34"/>
    </row>
    <row r="35" spans="1:10" ht="15.75" customHeight="1">
      <c r="A35" s="16" t="s">
        <v>29</v>
      </c>
      <c r="B35" s="51" t="s">
        <v>30</v>
      </c>
      <c r="C35" s="51"/>
      <c r="D35" s="51"/>
      <c r="E35" s="51"/>
      <c r="F35" s="51"/>
      <c r="G35" s="51"/>
      <c r="H35" s="51" t="s">
        <v>31</v>
      </c>
      <c r="I35" s="51"/>
      <c r="J35" s="51"/>
    </row>
    <row r="36" spans="1:10" ht="15" customHeight="1">
      <c r="A36" s="43" t="s">
        <v>32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24.75" customHeight="1">
      <c r="A37" s="17">
        <v>1</v>
      </c>
      <c r="B37" s="47" t="s">
        <v>33</v>
      </c>
      <c r="C37" s="47"/>
      <c r="D37" s="47"/>
      <c r="E37" s="47"/>
      <c r="F37" s="47"/>
      <c r="G37" s="47"/>
      <c r="H37" s="44" t="s">
        <v>34</v>
      </c>
      <c r="I37" s="44"/>
      <c r="J37" s="44"/>
    </row>
    <row r="38" spans="1:10" ht="24.75" customHeight="1">
      <c r="A38" s="18">
        <v>2</v>
      </c>
      <c r="B38" s="46" t="s">
        <v>35</v>
      </c>
      <c r="C38" s="46"/>
      <c r="D38" s="46"/>
      <c r="E38" s="46"/>
      <c r="F38" s="46"/>
      <c r="G38" s="46"/>
      <c r="H38" s="45" t="s">
        <v>34</v>
      </c>
      <c r="I38" s="45"/>
      <c r="J38" s="45"/>
    </row>
    <row r="39" spans="1:10" ht="24.75" customHeight="1">
      <c r="A39" s="17">
        <v>3</v>
      </c>
      <c r="B39" s="47" t="s">
        <v>36</v>
      </c>
      <c r="C39" s="47"/>
      <c r="D39" s="47"/>
      <c r="E39" s="47"/>
      <c r="F39" s="47"/>
      <c r="G39" s="47"/>
      <c r="H39" s="44" t="s">
        <v>34</v>
      </c>
      <c r="I39" s="44"/>
      <c r="J39" s="44"/>
    </row>
    <row r="40" spans="1:10" ht="24.75" customHeight="1">
      <c r="A40" s="18">
        <v>4</v>
      </c>
      <c r="B40" s="46" t="s">
        <v>37</v>
      </c>
      <c r="C40" s="46"/>
      <c r="D40" s="46"/>
      <c r="E40" s="46"/>
      <c r="F40" s="46"/>
      <c r="G40" s="46"/>
      <c r="H40" s="45" t="s">
        <v>45</v>
      </c>
      <c r="I40" s="45"/>
      <c r="J40" s="45"/>
    </row>
    <row r="41" spans="1:10" ht="24.75" customHeight="1">
      <c r="A41" s="50" t="s">
        <v>38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24.75" customHeight="1">
      <c r="A42" s="18">
        <v>5</v>
      </c>
      <c r="B42" s="46" t="s">
        <v>39</v>
      </c>
      <c r="C42" s="46"/>
      <c r="D42" s="46"/>
      <c r="E42" s="46"/>
      <c r="F42" s="46"/>
      <c r="G42" s="46"/>
      <c r="H42" s="45" t="s">
        <v>34</v>
      </c>
      <c r="I42" s="45"/>
      <c r="J42" s="45"/>
    </row>
    <row r="43" spans="1:10" ht="24.75" customHeight="1">
      <c r="A43" s="17">
        <v>6</v>
      </c>
      <c r="B43" s="47" t="s">
        <v>40</v>
      </c>
      <c r="C43" s="47"/>
      <c r="D43" s="47"/>
      <c r="E43" s="47"/>
      <c r="F43" s="47"/>
      <c r="G43" s="47"/>
      <c r="H43" s="44" t="s">
        <v>34</v>
      </c>
      <c r="I43" s="44"/>
      <c r="J43" s="44"/>
    </row>
    <row r="44" spans="1:10" ht="24.75" customHeight="1">
      <c r="A44" s="18">
        <v>7</v>
      </c>
      <c r="B44" s="46" t="s">
        <v>41</v>
      </c>
      <c r="C44" s="46"/>
      <c r="D44" s="46"/>
      <c r="E44" s="46"/>
      <c r="F44" s="46"/>
      <c r="G44" s="46"/>
      <c r="H44" s="45"/>
      <c r="I44" s="45"/>
      <c r="J44" s="45"/>
    </row>
    <row r="45" spans="1:10" ht="24.75" customHeight="1">
      <c r="A45" s="17">
        <v>8</v>
      </c>
      <c r="B45" s="47" t="s">
        <v>42</v>
      </c>
      <c r="C45" s="47"/>
      <c r="D45" s="47"/>
      <c r="E45" s="47"/>
      <c r="F45" s="47"/>
      <c r="G45" s="47"/>
      <c r="H45" s="44"/>
      <c r="I45" s="44"/>
      <c r="J45" s="44"/>
    </row>
    <row r="46" spans="1:10" ht="33.75" customHeight="1">
      <c r="A46" s="43" t="s">
        <v>43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33.75" customHeight="1">
      <c r="A47" s="17">
        <v>9</v>
      </c>
      <c r="B47" s="47" t="s">
        <v>56</v>
      </c>
      <c r="C47" s="47"/>
      <c r="D47" s="47"/>
      <c r="E47" s="47"/>
      <c r="F47" s="47"/>
      <c r="G47" s="47"/>
      <c r="H47" s="44" t="s">
        <v>34</v>
      </c>
      <c r="I47" s="44"/>
      <c r="J47" s="44"/>
    </row>
  </sheetData>
  <sheetProtection/>
  <mergeCells count="30">
    <mergeCell ref="H42:J42"/>
    <mergeCell ref="B42:G42"/>
    <mergeCell ref="H43:J43"/>
    <mergeCell ref="B35:G35"/>
    <mergeCell ref="H35:J35"/>
    <mergeCell ref="B37:G37"/>
    <mergeCell ref="H37:J37"/>
    <mergeCell ref="B38:G38"/>
    <mergeCell ref="B39:G39"/>
    <mergeCell ref="H38:J38"/>
    <mergeCell ref="B47:G47"/>
    <mergeCell ref="H47:J47"/>
    <mergeCell ref="D30:E30"/>
    <mergeCell ref="F30:G30"/>
    <mergeCell ref="A36:J36"/>
    <mergeCell ref="A41:J41"/>
    <mergeCell ref="B43:G43"/>
    <mergeCell ref="B44:G44"/>
    <mergeCell ref="H44:J44"/>
    <mergeCell ref="B45:G45"/>
    <mergeCell ref="B29:C29"/>
    <mergeCell ref="D29:G29"/>
    <mergeCell ref="H29:J29"/>
    <mergeCell ref="B30:C30"/>
    <mergeCell ref="H30:J30"/>
    <mergeCell ref="A46:J46"/>
    <mergeCell ref="H45:J45"/>
    <mergeCell ref="H39:J39"/>
    <mergeCell ref="H40:J40"/>
    <mergeCell ref="B40:G40"/>
  </mergeCells>
  <dataValidations count="1">
    <dataValidation type="decimal" allowBlank="1" showErrorMessage="1" errorTitle="Ошибка" error="Допускается ввод только действительных чисел!" sqref="B7:D7 F7:H7">
      <formula1>-999999999999999000000000</formula1>
      <formula2>9.99999999999999E+23</formula2>
    </dataValidation>
  </dataValidation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73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Zlatmash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2020-01-15T09:07:58Z</cp:lastPrinted>
  <dcterms:created xsi:type="dcterms:W3CDTF">2013-08-22T08:16:01Z</dcterms:created>
  <dcterms:modified xsi:type="dcterms:W3CDTF">2020-01-22T04:09:54Z</dcterms:modified>
  <cp:category/>
  <cp:version/>
  <cp:contentType/>
  <cp:contentStatus/>
</cp:coreProperties>
</file>